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书记员" sheetId="1" r:id="rId1"/>
    <sheet name="男法警" sheetId="2" r:id="rId2"/>
    <sheet name="女法警" sheetId="3" r:id="rId3"/>
  </sheets>
  <definedNames>
    <definedName name="_xlnm.Print_Titles" localSheetId="0">书记员!$1:$2</definedName>
    <definedName name="_xlnm.Print_Titles" localSheetId="1">男法警!$1:$2</definedName>
  </definedNames>
  <calcPr calcId="144525"/>
</workbook>
</file>

<file path=xl/sharedStrings.xml><?xml version="1.0" encoding="utf-8"?>
<sst xmlns="http://schemas.openxmlformats.org/spreadsheetml/2006/main" count="196" uniqueCount="120">
  <si>
    <t>2019年滑县法院公开招聘派遣人员总成绩
（书记员）</t>
  </si>
  <si>
    <t>序号</t>
  </si>
  <si>
    <t>准考证号</t>
  </si>
  <si>
    <t>姓名</t>
  </si>
  <si>
    <t>性别</t>
  </si>
  <si>
    <t>笔试
成绩（100）</t>
  </si>
  <si>
    <t>笔试折
合40%</t>
  </si>
  <si>
    <t>看打成绩(100)</t>
  </si>
  <si>
    <t>听打成绩(100)</t>
  </si>
  <si>
    <t>技能测试
折合30%</t>
  </si>
  <si>
    <t>面试成绩（100）</t>
  </si>
  <si>
    <t>面试折
合30%</t>
  </si>
  <si>
    <t>总成绩</t>
  </si>
  <si>
    <t>排名</t>
  </si>
  <si>
    <t>何志颖</t>
  </si>
  <si>
    <t>女</t>
  </si>
  <si>
    <t>刘恒</t>
  </si>
  <si>
    <t>男</t>
  </si>
  <si>
    <t>马玉停</t>
  </si>
  <si>
    <t>毛兆迪</t>
  </si>
  <si>
    <t>高尚</t>
  </si>
  <si>
    <t>张冲</t>
  </si>
  <si>
    <t xml:space="preserve">  </t>
  </si>
  <si>
    <t>刘亚强</t>
  </si>
  <si>
    <t>于英豪</t>
  </si>
  <si>
    <t>张宇航</t>
  </si>
  <si>
    <t>王龙</t>
  </si>
  <si>
    <t>葛璐璐</t>
  </si>
  <si>
    <t>闫纪森</t>
  </si>
  <si>
    <t>王曼玉</t>
  </si>
  <si>
    <t>焦亚龙</t>
  </si>
  <si>
    <t>孔祥聪</t>
  </si>
  <si>
    <t>袁洁</t>
  </si>
  <si>
    <t>王康</t>
  </si>
  <si>
    <t>李增林</t>
  </si>
  <si>
    <t>贾有星</t>
  </si>
  <si>
    <t>高登臣</t>
  </si>
  <si>
    <t>尚盼花</t>
  </si>
  <si>
    <t>张李艳</t>
  </si>
  <si>
    <t>王晓孟</t>
  </si>
  <si>
    <t>周云龙</t>
  </si>
  <si>
    <t>郭志敏</t>
  </si>
  <si>
    <t>张家轩</t>
  </si>
  <si>
    <t>王一芳</t>
  </si>
  <si>
    <t>王蒙蒙</t>
  </si>
  <si>
    <t>张晨曦</t>
  </si>
  <si>
    <t>李陈红</t>
  </si>
  <si>
    <t>张世歌</t>
  </si>
  <si>
    <t>杨胜铭</t>
  </si>
  <si>
    <t>李国臣</t>
  </si>
  <si>
    <t>耿柯柯</t>
  </si>
  <si>
    <t>安梅玲</t>
  </si>
  <si>
    <t>关世杰</t>
  </si>
  <si>
    <t>周辰君</t>
  </si>
  <si>
    <t>罗一峰</t>
  </si>
  <si>
    <t>黄梦瑶</t>
  </si>
  <si>
    <t>韩嘉庆</t>
  </si>
  <si>
    <t>柳静</t>
  </si>
  <si>
    <t>肖斐斐</t>
  </si>
  <si>
    <t>李童</t>
  </si>
  <si>
    <t>夏萌萌</t>
  </si>
  <si>
    <t>张同羽</t>
  </si>
  <si>
    <t>王小雪</t>
  </si>
  <si>
    <t>段金慧</t>
  </si>
  <si>
    <t>于仕滑</t>
  </si>
  <si>
    <t>李占兵</t>
  </si>
  <si>
    <t>邵婷</t>
  </si>
  <si>
    <t>冯阳</t>
  </si>
  <si>
    <t>张辰</t>
  </si>
  <si>
    <t>尚兆年</t>
  </si>
  <si>
    <t>豆晴</t>
  </si>
  <si>
    <t>吴雷</t>
  </si>
  <si>
    <t xml:space="preserve"> </t>
  </si>
  <si>
    <t>靳婷婷</t>
  </si>
  <si>
    <t>关明水</t>
  </si>
  <si>
    <t>贾静一</t>
  </si>
  <si>
    <t>张民洁</t>
  </si>
  <si>
    <t>2019年滑县法院公开招聘派遣人员总成绩
（男法警）</t>
  </si>
  <si>
    <t>序
号</t>
  </si>
  <si>
    <t>笔试折
合30%</t>
  </si>
  <si>
    <t>体能测
试成绩（100）</t>
  </si>
  <si>
    <t>体能测试折合20%</t>
  </si>
  <si>
    <t>看打成绩（100）</t>
  </si>
  <si>
    <t>听打成绩（100）</t>
  </si>
  <si>
    <t>技能测试
折合20%</t>
  </si>
  <si>
    <t>面试成绩折合30%</t>
  </si>
  <si>
    <t>排
名</t>
  </si>
  <si>
    <t>王振宇</t>
  </si>
  <si>
    <t>闫嘉皓</t>
  </si>
  <si>
    <t>刘豪豪</t>
  </si>
  <si>
    <t>苏越</t>
  </si>
  <si>
    <t>赵阳</t>
  </si>
  <si>
    <t>冯静钰</t>
  </si>
  <si>
    <t>刘畅</t>
  </si>
  <si>
    <t>郝晓宁</t>
  </si>
  <si>
    <t>张闯闯</t>
  </si>
  <si>
    <t>刘博</t>
  </si>
  <si>
    <t>王赞</t>
  </si>
  <si>
    <t>杨牧</t>
  </si>
  <si>
    <t>胡朝凯</t>
  </si>
  <si>
    <t>王志垚</t>
  </si>
  <si>
    <t>赵鹏升</t>
  </si>
  <si>
    <t>海涵</t>
  </si>
  <si>
    <t>刘玮超</t>
  </si>
  <si>
    <t>伦旭阳</t>
  </si>
  <si>
    <t>刘志贺</t>
  </si>
  <si>
    <t>王振</t>
  </si>
  <si>
    <t>徐开放</t>
  </si>
  <si>
    <t>豆亚楚</t>
  </si>
  <si>
    <t>柳一航</t>
  </si>
  <si>
    <t>闫纪昌</t>
  </si>
  <si>
    <t>2019年滑县法院公开招聘派遣人员总成绩
（女法警）</t>
  </si>
  <si>
    <t>体能测试
折合20%</t>
  </si>
  <si>
    <t>技能测试成
绩折合20%</t>
  </si>
  <si>
    <t>王紫霄</t>
  </si>
  <si>
    <t>李明月</t>
  </si>
  <si>
    <t>刘巧</t>
  </si>
  <si>
    <t>孙海燕</t>
  </si>
  <si>
    <t>王营营</t>
  </si>
  <si>
    <t>张婷婷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</si>
</sst>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5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b/>
      <sz val="16"/>
      <color indexed="8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177" fontId="4" fillId="0" borderId="1" xfId="0" applyNumberFormat="1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workbookViewId="0">
      <selection activeCell="A1" sqref="A1:M1"/>
    </sheetView>
  </sheetViews>
  <sheetFormatPr defaultColWidth="9" defaultRowHeight="13.5"/>
  <cols>
    <col min="1" max="1" width="6.75" style="3" customWidth="1"/>
    <col min="2" max="2" width="13.75" customWidth="1"/>
    <col min="3" max="3" width="10.75" customWidth="1"/>
    <col min="4" max="4" width="6.625" customWidth="1"/>
    <col min="5" max="5" width="9.25" style="20" customWidth="1"/>
    <col min="6" max="6" width="12.625" style="21" customWidth="1"/>
    <col min="7" max="7" width="10.375" style="21" customWidth="1"/>
    <col min="8" max="8" width="10.25" style="21" customWidth="1"/>
    <col min="9" max="9" width="12.25" style="21" customWidth="1"/>
    <col min="10" max="10" width="10.125" style="21" customWidth="1"/>
    <col min="11" max="11" width="9.875" style="22"/>
    <col min="12" max="12" width="10.875" style="21" customWidth="1"/>
    <col min="13" max="13" width="6.5" style="3" customWidth="1"/>
  </cols>
  <sheetData>
    <row r="1" ht="53" customHeight="1" spans="1:13">
      <c r="A1" s="5" t="s">
        <v>0</v>
      </c>
      <c r="B1" s="5"/>
      <c r="C1" s="5"/>
      <c r="D1" s="5"/>
      <c r="E1" s="5"/>
      <c r="F1" s="5"/>
      <c r="G1" s="5"/>
      <c r="H1" s="5"/>
      <c r="I1" s="29"/>
      <c r="J1" s="29"/>
      <c r="K1" s="29"/>
      <c r="L1" s="29"/>
      <c r="M1" s="5"/>
    </row>
    <row r="2" s="1" customFormat="1" ht="45" customHeight="1" spans="1:13">
      <c r="A2" s="23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6" t="s">
        <v>13</v>
      </c>
    </row>
    <row r="3" s="19" customFormat="1" ht="26" customHeight="1" spans="1:13">
      <c r="A3" s="8">
        <v>1</v>
      </c>
      <c r="B3" s="8">
        <v>19001004</v>
      </c>
      <c r="C3" s="8" t="s">
        <v>14</v>
      </c>
      <c r="D3" s="8" t="s">
        <v>15</v>
      </c>
      <c r="E3" s="26">
        <v>77</v>
      </c>
      <c r="F3" s="27">
        <f t="shared" ref="F3:F61" si="0">E3*0.4</f>
        <v>30.8</v>
      </c>
      <c r="G3" s="27">
        <v>75.7</v>
      </c>
      <c r="H3" s="27">
        <v>85.5</v>
      </c>
      <c r="I3" s="27">
        <f t="shared" ref="I3:I61" si="1">G3*0.15+H3*0.15</f>
        <v>24.18</v>
      </c>
      <c r="J3" s="9">
        <v>91.2</v>
      </c>
      <c r="K3" s="30">
        <f t="shared" ref="K3:K61" si="2">J3*0.3</f>
        <v>27.36</v>
      </c>
      <c r="L3" s="9">
        <f t="shared" ref="L3:L61" si="3">F3+I3+K3</f>
        <v>82.34</v>
      </c>
      <c r="M3" s="8">
        <v>1</v>
      </c>
    </row>
    <row r="4" s="19" customFormat="1" ht="26" customHeight="1" spans="1:13">
      <c r="A4" s="8">
        <v>2</v>
      </c>
      <c r="B4" s="8">
        <v>19001115</v>
      </c>
      <c r="C4" s="8" t="s">
        <v>16</v>
      </c>
      <c r="D4" s="8" t="s">
        <v>17</v>
      </c>
      <c r="E4" s="26">
        <v>80</v>
      </c>
      <c r="F4" s="27">
        <f t="shared" si="0"/>
        <v>32</v>
      </c>
      <c r="G4" s="27">
        <v>54.8</v>
      </c>
      <c r="H4" s="27">
        <v>83.2</v>
      </c>
      <c r="I4" s="27">
        <f t="shared" si="1"/>
        <v>20.7</v>
      </c>
      <c r="J4" s="9">
        <v>85</v>
      </c>
      <c r="K4" s="30">
        <f t="shared" si="2"/>
        <v>25.5</v>
      </c>
      <c r="L4" s="9">
        <f t="shared" si="3"/>
        <v>78.2</v>
      </c>
      <c r="M4" s="8">
        <v>2</v>
      </c>
    </row>
    <row r="5" s="19" customFormat="1" ht="26" customHeight="1" spans="1:13">
      <c r="A5" s="8">
        <v>3</v>
      </c>
      <c r="B5" s="8">
        <v>19001039</v>
      </c>
      <c r="C5" s="8" t="s">
        <v>18</v>
      </c>
      <c r="D5" s="8" t="s">
        <v>15</v>
      </c>
      <c r="E5" s="26">
        <v>80</v>
      </c>
      <c r="F5" s="27">
        <f t="shared" si="0"/>
        <v>32</v>
      </c>
      <c r="G5" s="27">
        <v>59.1</v>
      </c>
      <c r="H5" s="27">
        <v>67.1</v>
      </c>
      <c r="I5" s="27">
        <f t="shared" si="1"/>
        <v>18.93</v>
      </c>
      <c r="J5" s="9">
        <v>89.8</v>
      </c>
      <c r="K5" s="30">
        <f t="shared" si="2"/>
        <v>26.94</v>
      </c>
      <c r="L5" s="9">
        <f t="shared" si="3"/>
        <v>77.87</v>
      </c>
      <c r="M5" s="8">
        <v>3</v>
      </c>
    </row>
    <row r="6" s="19" customFormat="1" ht="26" customHeight="1" spans="1:13">
      <c r="A6" s="8">
        <v>4</v>
      </c>
      <c r="B6" s="8">
        <v>19001090</v>
      </c>
      <c r="C6" s="8" t="s">
        <v>19</v>
      </c>
      <c r="D6" s="8" t="s">
        <v>15</v>
      </c>
      <c r="E6" s="26">
        <v>86</v>
      </c>
      <c r="F6" s="27">
        <f t="shared" si="0"/>
        <v>34.4</v>
      </c>
      <c r="G6" s="27">
        <v>48.8</v>
      </c>
      <c r="H6" s="27">
        <v>54.4</v>
      </c>
      <c r="I6" s="27">
        <f t="shared" si="1"/>
        <v>15.48</v>
      </c>
      <c r="J6" s="9">
        <v>93.2</v>
      </c>
      <c r="K6" s="30">
        <f t="shared" si="2"/>
        <v>27.96</v>
      </c>
      <c r="L6" s="9">
        <f t="shared" si="3"/>
        <v>77.84</v>
      </c>
      <c r="M6" s="8">
        <v>4</v>
      </c>
    </row>
    <row r="7" s="19" customFormat="1" ht="26" customHeight="1" spans="1:13">
      <c r="A7" s="8">
        <v>5</v>
      </c>
      <c r="B7" s="8">
        <v>19001031</v>
      </c>
      <c r="C7" s="28" t="s">
        <v>20</v>
      </c>
      <c r="D7" s="28" t="s">
        <v>17</v>
      </c>
      <c r="E7" s="26">
        <v>84</v>
      </c>
      <c r="F7" s="27">
        <f t="shared" si="0"/>
        <v>33.6</v>
      </c>
      <c r="G7" s="27">
        <v>56.9</v>
      </c>
      <c r="H7" s="27">
        <v>56.5</v>
      </c>
      <c r="I7" s="27">
        <f t="shared" si="1"/>
        <v>17.01</v>
      </c>
      <c r="J7" s="9">
        <v>89.4</v>
      </c>
      <c r="K7" s="30">
        <f t="shared" si="2"/>
        <v>26.82</v>
      </c>
      <c r="L7" s="9">
        <f t="shared" si="3"/>
        <v>77.43</v>
      </c>
      <c r="M7" s="8">
        <v>5</v>
      </c>
    </row>
    <row r="8" s="19" customFormat="1" ht="26" customHeight="1" spans="1:19">
      <c r="A8" s="8">
        <v>6</v>
      </c>
      <c r="B8" s="8">
        <v>19001179</v>
      </c>
      <c r="C8" s="8" t="s">
        <v>21</v>
      </c>
      <c r="D8" s="8" t="s">
        <v>17</v>
      </c>
      <c r="E8" s="26">
        <v>83</v>
      </c>
      <c r="F8" s="27">
        <f t="shared" si="0"/>
        <v>33.2</v>
      </c>
      <c r="G8" s="27">
        <v>58.6</v>
      </c>
      <c r="H8" s="27">
        <v>62.6</v>
      </c>
      <c r="I8" s="27">
        <f t="shared" si="1"/>
        <v>18.18</v>
      </c>
      <c r="J8" s="9">
        <v>85.8</v>
      </c>
      <c r="K8" s="30">
        <f t="shared" si="2"/>
        <v>25.74</v>
      </c>
      <c r="L8" s="9">
        <f t="shared" si="3"/>
        <v>77.12</v>
      </c>
      <c r="M8" s="8">
        <v>6</v>
      </c>
      <c r="S8" s="19" t="s">
        <v>22</v>
      </c>
    </row>
    <row r="9" s="19" customFormat="1" ht="26" customHeight="1" spans="1:13">
      <c r="A9" s="8">
        <v>7</v>
      </c>
      <c r="B9" s="8">
        <v>19001065</v>
      </c>
      <c r="C9" s="8" t="s">
        <v>23</v>
      </c>
      <c r="D9" s="8" t="s">
        <v>17</v>
      </c>
      <c r="E9" s="26">
        <v>83</v>
      </c>
      <c r="F9" s="27">
        <f t="shared" si="0"/>
        <v>33.2</v>
      </c>
      <c r="G9" s="27">
        <v>53.3</v>
      </c>
      <c r="H9" s="27">
        <v>57.9</v>
      </c>
      <c r="I9" s="27">
        <f t="shared" si="1"/>
        <v>16.68</v>
      </c>
      <c r="J9" s="9">
        <v>88.2</v>
      </c>
      <c r="K9" s="30">
        <f t="shared" si="2"/>
        <v>26.46</v>
      </c>
      <c r="L9" s="9">
        <f t="shared" si="3"/>
        <v>76.34</v>
      </c>
      <c r="M9" s="8">
        <v>7</v>
      </c>
    </row>
    <row r="10" s="19" customFormat="1" ht="26" customHeight="1" spans="1:13">
      <c r="A10" s="8">
        <v>8</v>
      </c>
      <c r="B10" s="8">
        <v>19001098</v>
      </c>
      <c r="C10" s="8" t="s">
        <v>24</v>
      </c>
      <c r="D10" s="8" t="s">
        <v>17</v>
      </c>
      <c r="E10" s="26">
        <v>74</v>
      </c>
      <c r="F10" s="27">
        <f t="shared" si="0"/>
        <v>29.6</v>
      </c>
      <c r="G10" s="27">
        <v>54.2</v>
      </c>
      <c r="H10" s="27">
        <v>74.9</v>
      </c>
      <c r="I10" s="27">
        <f t="shared" si="1"/>
        <v>19.365</v>
      </c>
      <c r="J10" s="9">
        <v>89.6</v>
      </c>
      <c r="K10" s="30">
        <f t="shared" si="2"/>
        <v>26.88</v>
      </c>
      <c r="L10" s="9">
        <f t="shared" si="3"/>
        <v>75.845</v>
      </c>
      <c r="M10" s="8">
        <v>8</v>
      </c>
    </row>
    <row r="11" s="19" customFormat="1" ht="26" customHeight="1" spans="1:13">
      <c r="A11" s="8">
        <v>9</v>
      </c>
      <c r="B11" s="8">
        <v>19001034</v>
      </c>
      <c r="C11" s="8" t="s">
        <v>25</v>
      </c>
      <c r="D11" s="8" t="s">
        <v>17</v>
      </c>
      <c r="E11" s="26">
        <v>76</v>
      </c>
      <c r="F11" s="27">
        <f t="shared" si="0"/>
        <v>30.4</v>
      </c>
      <c r="G11" s="27">
        <v>55.4</v>
      </c>
      <c r="H11" s="27">
        <v>61.7</v>
      </c>
      <c r="I11" s="27">
        <f t="shared" si="1"/>
        <v>17.565</v>
      </c>
      <c r="J11" s="9">
        <v>88.2</v>
      </c>
      <c r="K11" s="30">
        <f t="shared" si="2"/>
        <v>26.46</v>
      </c>
      <c r="L11" s="9">
        <f t="shared" si="3"/>
        <v>74.425</v>
      </c>
      <c r="M11" s="8">
        <v>9</v>
      </c>
    </row>
    <row r="12" s="19" customFormat="1" ht="26" customHeight="1" spans="1:13">
      <c r="A12" s="8">
        <v>10</v>
      </c>
      <c r="B12" s="8">
        <v>19001037</v>
      </c>
      <c r="C12" s="8" t="s">
        <v>26</v>
      </c>
      <c r="D12" s="8" t="s">
        <v>17</v>
      </c>
      <c r="E12" s="26">
        <v>77</v>
      </c>
      <c r="F12" s="27">
        <f t="shared" si="0"/>
        <v>30.8</v>
      </c>
      <c r="G12" s="27">
        <v>51.4</v>
      </c>
      <c r="H12" s="27">
        <v>62.1</v>
      </c>
      <c r="I12" s="27">
        <f t="shared" si="1"/>
        <v>17.025</v>
      </c>
      <c r="J12" s="9">
        <v>86.4</v>
      </c>
      <c r="K12" s="30">
        <f t="shared" si="2"/>
        <v>25.92</v>
      </c>
      <c r="L12" s="9">
        <f t="shared" si="3"/>
        <v>73.745</v>
      </c>
      <c r="M12" s="8">
        <v>10</v>
      </c>
    </row>
    <row r="13" s="19" customFormat="1" ht="26" customHeight="1" spans="1:13">
      <c r="A13" s="8">
        <v>11</v>
      </c>
      <c r="B13" s="8">
        <v>19001153</v>
      </c>
      <c r="C13" s="8" t="s">
        <v>27</v>
      </c>
      <c r="D13" s="8" t="s">
        <v>15</v>
      </c>
      <c r="E13" s="26">
        <v>75</v>
      </c>
      <c r="F13" s="27">
        <f t="shared" si="0"/>
        <v>30</v>
      </c>
      <c r="G13" s="27">
        <v>50.4</v>
      </c>
      <c r="H13" s="27">
        <v>67.5</v>
      </c>
      <c r="I13" s="27">
        <f t="shared" si="1"/>
        <v>17.685</v>
      </c>
      <c r="J13" s="9">
        <v>84.4</v>
      </c>
      <c r="K13" s="30">
        <f t="shared" si="2"/>
        <v>25.32</v>
      </c>
      <c r="L13" s="9">
        <f t="shared" si="3"/>
        <v>73.005</v>
      </c>
      <c r="M13" s="8">
        <v>11</v>
      </c>
    </row>
    <row r="14" s="19" customFormat="1" ht="26" customHeight="1" spans="1:14">
      <c r="A14" s="8">
        <v>12</v>
      </c>
      <c r="B14" s="8">
        <v>19001053</v>
      </c>
      <c r="C14" s="8" t="s">
        <v>28</v>
      </c>
      <c r="D14" s="8" t="s">
        <v>17</v>
      </c>
      <c r="E14" s="26">
        <v>78</v>
      </c>
      <c r="F14" s="27">
        <f t="shared" si="0"/>
        <v>31.2</v>
      </c>
      <c r="G14" s="27">
        <v>47.4</v>
      </c>
      <c r="H14" s="27">
        <v>49.8</v>
      </c>
      <c r="I14" s="27">
        <f t="shared" si="1"/>
        <v>14.58</v>
      </c>
      <c r="J14" s="9">
        <v>90.2</v>
      </c>
      <c r="K14" s="30">
        <f t="shared" si="2"/>
        <v>27.06</v>
      </c>
      <c r="L14" s="9">
        <f t="shared" si="3"/>
        <v>72.84</v>
      </c>
      <c r="M14" s="8">
        <v>12</v>
      </c>
      <c r="N14" s="31"/>
    </row>
    <row r="15" s="19" customFormat="1" ht="26" customHeight="1" spans="1:13">
      <c r="A15" s="8">
        <v>13</v>
      </c>
      <c r="B15" s="8">
        <v>19001056</v>
      </c>
      <c r="C15" s="8" t="s">
        <v>29</v>
      </c>
      <c r="D15" s="8" t="s">
        <v>15</v>
      </c>
      <c r="E15" s="26">
        <v>76</v>
      </c>
      <c r="F15" s="27">
        <f t="shared" si="0"/>
        <v>30.4</v>
      </c>
      <c r="G15" s="27">
        <v>50.6</v>
      </c>
      <c r="H15" s="27">
        <v>58.1</v>
      </c>
      <c r="I15" s="27">
        <f t="shared" si="1"/>
        <v>16.305</v>
      </c>
      <c r="J15" s="9">
        <v>86.6</v>
      </c>
      <c r="K15" s="30">
        <f t="shared" si="2"/>
        <v>25.98</v>
      </c>
      <c r="L15" s="9">
        <f t="shared" si="3"/>
        <v>72.685</v>
      </c>
      <c r="M15" s="8">
        <v>13</v>
      </c>
    </row>
    <row r="16" s="19" customFormat="1" ht="26" customHeight="1" spans="1:13">
      <c r="A16" s="8">
        <v>14</v>
      </c>
      <c r="B16" s="8">
        <v>19001021</v>
      </c>
      <c r="C16" s="8" t="s">
        <v>30</v>
      </c>
      <c r="D16" s="8" t="s">
        <v>17</v>
      </c>
      <c r="E16" s="26">
        <v>78</v>
      </c>
      <c r="F16" s="27">
        <f t="shared" si="0"/>
        <v>31.2</v>
      </c>
      <c r="G16" s="27">
        <v>41.9</v>
      </c>
      <c r="H16" s="27">
        <v>55.7</v>
      </c>
      <c r="I16" s="27">
        <f t="shared" si="1"/>
        <v>14.64</v>
      </c>
      <c r="J16" s="9">
        <v>89.2</v>
      </c>
      <c r="K16" s="30">
        <f t="shared" si="2"/>
        <v>26.76</v>
      </c>
      <c r="L16" s="9">
        <f t="shared" si="3"/>
        <v>72.6</v>
      </c>
      <c r="M16" s="8">
        <v>14</v>
      </c>
    </row>
    <row r="17" s="19" customFormat="1" ht="26" customHeight="1" spans="1:13">
      <c r="A17" s="8">
        <v>15</v>
      </c>
      <c r="B17" s="8">
        <v>19001044</v>
      </c>
      <c r="C17" s="8" t="s">
        <v>31</v>
      </c>
      <c r="D17" s="8" t="s">
        <v>15</v>
      </c>
      <c r="E17" s="26">
        <v>74</v>
      </c>
      <c r="F17" s="27">
        <f t="shared" si="0"/>
        <v>29.6</v>
      </c>
      <c r="G17" s="27">
        <v>52.2</v>
      </c>
      <c r="H17" s="27">
        <v>60</v>
      </c>
      <c r="I17" s="27">
        <f t="shared" si="1"/>
        <v>16.83</v>
      </c>
      <c r="J17" s="9">
        <v>85.2</v>
      </c>
      <c r="K17" s="30">
        <f t="shared" si="2"/>
        <v>25.56</v>
      </c>
      <c r="L17" s="9">
        <f t="shared" si="3"/>
        <v>71.99</v>
      </c>
      <c r="M17" s="8">
        <v>15</v>
      </c>
    </row>
    <row r="18" s="19" customFormat="1" ht="26" customHeight="1" spans="1:13">
      <c r="A18" s="8">
        <v>16</v>
      </c>
      <c r="B18" s="8">
        <v>19001061</v>
      </c>
      <c r="C18" s="8" t="s">
        <v>32</v>
      </c>
      <c r="D18" s="8" t="s">
        <v>15</v>
      </c>
      <c r="E18" s="26">
        <v>78</v>
      </c>
      <c r="F18" s="27">
        <f t="shared" si="0"/>
        <v>31.2</v>
      </c>
      <c r="G18" s="27">
        <v>47.4</v>
      </c>
      <c r="H18" s="27">
        <v>56.8</v>
      </c>
      <c r="I18" s="27">
        <f t="shared" si="1"/>
        <v>15.63</v>
      </c>
      <c r="J18" s="9">
        <v>83.8</v>
      </c>
      <c r="K18" s="30">
        <f t="shared" si="2"/>
        <v>25.14</v>
      </c>
      <c r="L18" s="9">
        <f t="shared" si="3"/>
        <v>71.97</v>
      </c>
      <c r="M18" s="8">
        <v>16</v>
      </c>
    </row>
    <row r="19" s="19" customFormat="1" ht="26" customHeight="1" spans="1:13">
      <c r="A19" s="8">
        <v>17</v>
      </c>
      <c r="B19" s="8">
        <v>19001080</v>
      </c>
      <c r="C19" s="8" t="s">
        <v>33</v>
      </c>
      <c r="D19" s="8" t="s">
        <v>17</v>
      </c>
      <c r="E19" s="26">
        <v>74</v>
      </c>
      <c r="F19" s="27">
        <f t="shared" si="0"/>
        <v>29.6</v>
      </c>
      <c r="G19" s="27">
        <v>55.9</v>
      </c>
      <c r="H19" s="27">
        <v>53.1</v>
      </c>
      <c r="I19" s="27">
        <f t="shared" si="1"/>
        <v>16.35</v>
      </c>
      <c r="J19" s="9">
        <v>86.2</v>
      </c>
      <c r="K19" s="30">
        <f t="shared" si="2"/>
        <v>25.86</v>
      </c>
      <c r="L19" s="9">
        <f t="shared" si="3"/>
        <v>71.81</v>
      </c>
      <c r="M19" s="8">
        <v>17</v>
      </c>
    </row>
    <row r="20" s="19" customFormat="1" ht="26" customHeight="1" spans="1:13">
      <c r="A20" s="8">
        <v>18</v>
      </c>
      <c r="B20" s="8">
        <v>19001165</v>
      </c>
      <c r="C20" s="8" t="s">
        <v>34</v>
      </c>
      <c r="D20" s="8" t="s">
        <v>17</v>
      </c>
      <c r="E20" s="26">
        <v>76</v>
      </c>
      <c r="F20" s="27">
        <f t="shared" si="0"/>
        <v>30.4</v>
      </c>
      <c r="G20" s="27">
        <v>51.3</v>
      </c>
      <c r="H20" s="27">
        <v>58.1</v>
      </c>
      <c r="I20" s="27">
        <f t="shared" si="1"/>
        <v>16.41</v>
      </c>
      <c r="J20" s="9">
        <v>83</v>
      </c>
      <c r="K20" s="30">
        <f t="shared" si="2"/>
        <v>24.9</v>
      </c>
      <c r="L20" s="9">
        <f t="shared" si="3"/>
        <v>71.71</v>
      </c>
      <c r="M20" s="8">
        <v>18</v>
      </c>
    </row>
    <row r="21" s="19" customFormat="1" ht="26" customHeight="1" spans="1:13">
      <c r="A21" s="8">
        <v>19</v>
      </c>
      <c r="B21" s="8">
        <v>19001157</v>
      </c>
      <c r="C21" s="8" t="s">
        <v>35</v>
      </c>
      <c r="D21" s="8" t="s">
        <v>15</v>
      </c>
      <c r="E21" s="26">
        <v>87</v>
      </c>
      <c r="F21" s="27">
        <f t="shared" si="0"/>
        <v>34.8</v>
      </c>
      <c r="G21" s="27">
        <v>34.3</v>
      </c>
      <c r="H21" s="27">
        <v>33.8</v>
      </c>
      <c r="I21" s="27">
        <f t="shared" si="1"/>
        <v>10.215</v>
      </c>
      <c r="J21" s="9">
        <v>85</v>
      </c>
      <c r="K21" s="30">
        <f t="shared" si="2"/>
        <v>25.5</v>
      </c>
      <c r="L21" s="9">
        <f t="shared" si="3"/>
        <v>70.515</v>
      </c>
      <c r="M21" s="8">
        <v>19</v>
      </c>
    </row>
    <row r="22" s="19" customFormat="1" ht="26" customHeight="1" spans="1:14">
      <c r="A22" s="8">
        <v>20</v>
      </c>
      <c r="B22" s="8">
        <v>19001036</v>
      </c>
      <c r="C22" s="8" t="s">
        <v>36</v>
      </c>
      <c r="D22" s="8" t="s">
        <v>17</v>
      </c>
      <c r="E22" s="26">
        <v>82</v>
      </c>
      <c r="F22" s="27">
        <f t="shared" si="0"/>
        <v>32.8</v>
      </c>
      <c r="G22" s="27">
        <v>37.8</v>
      </c>
      <c r="H22" s="27">
        <v>39</v>
      </c>
      <c r="I22" s="27">
        <f t="shared" si="1"/>
        <v>11.52</v>
      </c>
      <c r="J22" s="9">
        <v>85.2</v>
      </c>
      <c r="K22" s="30">
        <f t="shared" si="2"/>
        <v>25.56</v>
      </c>
      <c r="L22" s="9">
        <f t="shared" si="3"/>
        <v>69.88</v>
      </c>
      <c r="M22" s="8">
        <v>20</v>
      </c>
      <c r="N22"/>
    </row>
    <row r="23" s="19" customFormat="1" ht="26" customHeight="1" spans="1:13">
      <c r="A23" s="8">
        <v>21</v>
      </c>
      <c r="B23" s="8">
        <v>19001010</v>
      </c>
      <c r="C23" s="8" t="s">
        <v>37</v>
      </c>
      <c r="D23" s="8" t="s">
        <v>15</v>
      </c>
      <c r="E23" s="26">
        <v>80</v>
      </c>
      <c r="F23" s="27">
        <f t="shared" si="0"/>
        <v>32</v>
      </c>
      <c r="G23" s="27">
        <v>38.7</v>
      </c>
      <c r="H23" s="27">
        <v>35.9</v>
      </c>
      <c r="I23" s="27">
        <f t="shared" si="1"/>
        <v>11.19</v>
      </c>
      <c r="J23" s="9">
        <v>88</v>
      </c>
      <c r="K23" s="30">
        <f t="shared" si="2"/>
        <v>26.4</v>
      </c>
      <c r="L23" s="9">
        <f t="shared" si="3"/>
        <v>69.59</v>
      </c>
      <c r="M23" s="8">
        <v>21</v>
      </c>
    </row>
    <row r="24" s="19" customFormat="1" ht="26" customHeight="1" spans="1:13">
      <c r="A24" s="8">
        <v>22</v>
      </c>
      <c r="B24" s="8">
        <v>19001097</v>
      </c>
      <c r="C24" s="8" t="s">
        <v>38</v>
      </c>
      <c r="D24" s="8" t="s">
        <v>15</v>
      </c>
      <c r="E24" s="26">
        <v>76</v>
      </c>
      <c r="F24" s="27">
        <f t="shared" si="0"/>
        <v>30.4</v>
      </c>
      <c r="G24" s="27">
        <v>37.2</v>
      </c>
      <c r="H24" s="27">
        <v>64.3</v>
      </c>
      <c r="I24" s="27">
        <f t="shared" si="1"/>
        <v>15.225</v>
      </c>
      <c r="J24" s="9">
        <v>79.4</v>
      </c>
      <c r="K24" s="30">
        <f t="shared" si="2"/>
        <v>23.82</v>
      </c>
      <c r="L24" s="9">
        <f t="shared" si="3"/>
        <v>69.445</v>
      </c>
      <c r="M24" s="8">
        <v>22</v>
      </c>
    </row>
    <row r="25" s="19" customFormat="1" ht="26" customHeight="1" spans="1:13">
      <c r="A25" s="8">
        <v>23</v>
      </c>
      <c r="B25" s="8">
        <v>19001159</v>
      </c>
      <c r="C25" s="8" t="s">
        <v>39</v>
      </c>
      <c r="D25" s="8" t="s">
        <v>15</v>
      </c>
      <c r="E25" s="26">
        <v>86</v>
      </c>
      <c r="F25" s="27">
        <f t="shared" si="0"/>
        <v>34.4</v>
      </c>
      <c r="G25" s="27">
        <v>25.9</v>
      </c>
      <c r="H25" s="27">
        <v>28.9</v>
      </c>
      <c r="I25" s="27">
        <f t="shared" si="1"/>
        <v>8.22</v>
      </c>
      <c r="J25" s="9">
        <v>89.2</v>
      </c>
      <c r="K25" s="30">
        <f t="shared" si="2"/>
        <v>26.76</v>
      </c>
      <c r="L25" s="9">
        <f t="shared" si="3"/>
        <v>69.38</v>
      </c>
      <c r="M25" s="8">
        <v>23</v>
      </c>
    </row>
    <row r="26" s="19" customFormat="1" ht="26" customHeight="1" spans="1:13">
      <c r="A26" s="8">
        <v>24</v>
      </c>
      <c r="B26" s="8">
        <v>19001184</v>
      </c>
      <c r="C26" s="8" t="s">
        <v>40</v>
      </c>
      <c r="D26" s="8" t="s">
        <v>17</v>
      </c>
      <c r="E26" s="26">
        <v>76</v>
      </c>
      <c r="F26" s="27">
        <f t="shared" si="0"/>
        <v>30.4</v>
      </c>
      <c r="G26" s="27">
        <v>43.8</v>
      </c>
      <c r="H26" s="27">
        <v>53.8</v>
      </c>
      <c r="I26" s="27">
        <f t="shared" si="1"/>
        <v>14.64</v>
      </c>
      <c r="J26" s="9">
        <v>80.2</v>
      </c>
      <c r="K26" s="30">
        <f t="shared" si="2"/>
        <v>24.06</v>
      </c>
      <c r="L26" s="9">
        <f t="shared" si="3"/>
        <v>69.1</v>
      </c>
      <c r="M26" s="8">
        <v>24</v>
      </c>
    </row>
    <row r="27" s="19" customFormat="1" ht="26" customHeight="1" spans="1:13">
      <c r="A27" s="8">
        <v>25</v>
      </c>
      <c r="B27" s="8">
        <v>19001172</v>
      </c>
      <c r="C27" s="8" t="s">
        <v>41</v>
      </c>
      <c r="D27" s="8" t="s">
        <v>15</v>
      </c>
      <c r="E27" s="26">
        <v>77</v>
      </c>
      <c r="F27" s="27">
        <f t="shared" si="0"/>
        <v>30.8</v>
      </c>
      <c r="G27" s="27">
        <v>40.7</v>
      </c>
      <c r="H27" s="27">
        <v>44.1</v>
      </c>
      <c r="I27" s="27">
        <f t="shared" si="1"/>
        <v>12.72</v>
      </c>
      <c r="J27" s="9">
        <v>84.2</v>
      </c>
      <c r="K27" s="30">
        <f t="shared" si="2"/>
        <v>25.26</v>
      </c>
      <c r="L27" s="9">
        <f t="shared" si="3"/>
        <v>68.78</v>
      </c>
      <c r="M27" s="8">
        <v>25</v>
      </c>
    </row>
    <row r="28" s="19" customFormat="1" ht="26" customHeight="1" spans="1:13">
      <c r="A28" s="8">
        <v>26</v>
      </c>
      <c r="B28" s="8">
        <v>19001026</v>
      </c>
      <c r="C28" s="8" t="s">
        <v>42</v>
      </c>
      <c r="D28" s="8" t="s">
        <v>17</v>
      </c>
      <c r="E28" s="26">
        <v>82</v>
      </c>
      <c r="F28" s="27">
        <f t="shared" si="0"/>
        <v>32.8</v>
      </c>
      <c r="G28" s="27">
        <v>39.4</v>
      </c>
      <c r="H28" s="27">
        <v>34.4</v>
      </c>
      <c r="I28" s="27">
        <f t="shared" si="1"/>
        <v>11.07</v>
      </c>
      <c r="J28" s="9">
        <v>83</v>
      </c>
      <c r="K28" s="30">
        <f t="shared" si="2"/>
        <v>24.9</v>
      </c>
      <c r="L28" s="9">
        <f t="shared" si="3"/>
        <v>68.77</v>
      </c>
      <c r="M28" s="8">
        <v>26</v>
      </c>
    </row>
    <row r="29" s="19" customFormat="1" ht="26" customHeight="1" spans="1:13">
      <c r="A29" s="8">
        <v>27</v>
      </c>
      <c r="B29" s="8">
        <v>19001171</v>
      </c>
      <c r="C29" s="8" t="s">
        <v>43</v>
      </c>
      <c r="D29" s="8" t="s">
        <v>15</v>
      </c>
      <c r="E29" s="26">
        <v>78</v>
      </c>
      <c r="F29" s="27">
        <f t="shared" si="0"/>
        <v>31.2</v>
      </c>
      <c r="G29" s="27">
        <v>41.9</v>
      </c>
      <c r="H29" s="27">
        <v>42.6</v>
      </c>
      <c r="I29" s="27">
        <f t="shared" si="1"/>
        <v>12.675</v>
      </c>
      <c r="J29" s="9">
        <v>82.6</v>
      </c>
      <c r="K29" s="30">
        <f t="shared" si="2"/>
        <v>24.78</v>
      </c>
      <c r="L29" s="9">
        <f t="shared" si="3"/>
        <v>68.655</v>
      </c>
      <c r="M29" s="8">
        <v>27</v>
      </c>
    </row>
    <row r="30" s="19" customFormat="1" ht="26" customHeight="1" spans="1:13">
      <c r="A30" s="8">
        <v>28</v>
      </c>
      <c r="B30" s="8">
        <v>19001029</v>
      </c>
      <c r="C30" s="8" t="s">
        <v>44</v>
      </c>
      <c r="D30" s="8" t="s">
        <v>15</v>
      </c>
      <c r="E30" s="26">
        <v>84</v>
      </c>
      <c r="F30" s="27">
        <f t="shared" si="0"/>
        <v>33.6</v>
      </c>
      <c r="G30" s="27">
        <v>33.5</v>
      </c>
      <c r="H30" s="27">
        <v>29</v>
      </c>
      <c r="I30" s="27">
        <f t="shared" si="1"/>
        <v>9.375</v>
      </c>
      <c r="J30" s="9">
        <v>84.8</v>
      </c>
      <c r="K30" s="30">
        <f t="shared" si="2"/>
        <v>25.44</v>
      </c>
      <c r="L30" s="9">
        <f t="shared" si="3"/>
        <v>68.415</v>
      </c>
      <c r="M30" s="8">
        <v>28</v>
      </c>
    </row>
    <row r="31" s="19" customFormat="1" ht="26" customHeight="1" spans="1:13">
      <c r="A31" s="8">
        <v>29</v>
      </c>
      <c r="B31" s="8">
        <v>19001048</v>
      </c>
      <c r="C31" s="8" t="s">
        <v>45</v>
      </c>
      <c r="D31" s="8" t="s">
        <v>15</v>
      </c>
      <c r="E31" s="26">
        <v>74</v>
      </c>
      <c r="F31" s="27">
        <f t="shared" si="0"/>
        <v>29.6</v>
      </c>
      <c r="G31" s="27">
        <v>46.6</v>
      </c>
      <c r="H31" s="27">
        <v>45.8</v>
      </c>
      <c r="I31" s="27">
        <f t="shared" si="1"/>
        <v>13.86</v>
      </c>
      <c r="J31" s="9">
        <v>81.8</v>
      </c>
      <c r="K31" s="30">
        <f t="shared" si="2"/>
        <v>24.54</v>
      </c>
      <c r="L31" s="9">
        <f t="shared" si="3"/>
        <v>68</v>
      </c>
      <c r="M31" s="8">
        <v>29</v>
      </c>
    </row>
    <row r="32" s="19" customFormat="1" ht="26" customHeight="1" spans="1:13">
      <c r="A32" s="8">
        <v>30</v>
      </c>
      <c r="B32" s="8">
        <v>19001149</v>
      </c>
      <c r="C32" s="8" t="s">
        <v>46</v>
      </c>
      <c r="D32" s="8" t="s">
        <v>15</v>
      </c>
      <c r="E32" s="26">
        <v>81</v>
      </c>
      <c r="F32" s="27">
        <f t="shared" si="0"/>
        <v>32.4</v>
      </c>
      <c r="G32" s="27">
        <v>38.8</v>
      </c>
      <c r="H32" s="27">
        <v>35.7</v>
      </c>
      <c r="I32" s="27">
        <f t="shared" si="1"/>
        <v>11.175</v>
      </c>
      <c r="J32" s="9">
        <v>81.2</v>
      </c>
      <c r="K32" s="30">
        <f t="shared" si="2"/>
        <v>24.36</v>
      </c>
      <c r="L32" s="9">
        <f t="shared" si="3"/>
        <v>67.935</v>
      </c>
      <c r="M32" s="8">
        <v>30</v>
      </c>
    </row>
    <row r="33" s="19" customFormat="1" ht="26" customHeight="1" spans="1:13">
      <c r="A33" s="8">
        <v>31</v>
      </c>
      <c r="B33" s="8">
        <v>19001173</v>
      </c>
      <c r="C33" s="8" t="s">
        <v>47</v>
      </c>
      <c r="D33" s="8" t="s">
        <v>15</v>
      </c>
      <c r="E33" s="26">
        <v>77</v>
      </c>
      <c r="F33" s="27">
        <f t="shared" si="0"/>
        <v>30.8</v>
      </c>
      <c r="G33" s="27">
        <v>34.5</v>
      </c>
      <c r="H33" s="27">
        <v>41</v>
      </c>
      <c r="I33" s="27">
        <f t="shared" si="1"/>
        <v>11.325</v>
      </c>
      <c r="J33" s="9">
        <v>85.6</v>
      </c>
      <c r="K33" s="30">
        <f t="shared" si="2"/>
        <v>25.68</v>
      </c>
      <c r="L33" s="9">
        <f t="shared" si="3"/>
        <v>67.805</v>
      </c>
      <c r="M33" s="8">
        <v>31</v>
      </c>
    </row>
    <row r="34" s="19" customFormat="1" ht="26" customHeight="1" spans="1:13">
      <c r="A34" s="8">
        <v>32</v>
      </c>
      <c r="B34" s="8">
        <v>19001154</v>
      </c>
      <c r="C34" s="8" t="s">
        <v>48</v>
      </c>
      <c r="D34" s="8" t="s">
        <v>17</v>
      </c>
      <c r="E34" s="26">
        <v>83</v>
      </c>
      <c r="F34" s="27">
        <f t="shared" si="0"/>
        <v>33.2</v>
      </c>
      <c r="G34" s="27">
        <v>29.2</v>
      </c>
      <c r="H34" s="27">
        <v>26.9</v>
      </c>
      <c r="I34" s="27">
        <f t="shared" si="1"/>
        <v>8.415</v>
      </c>
      <c r="J34" s="9">
        <v>85.8</v>
      </c>
      <c r="K34" s="30">
        <f t="shared" si="2"/>
        <v>25.74</v>
      </c>
      <c r="L34" s="9">
        <f t="shared" si="3"/>
        <v>67.355</v>
      </c>
      <c r="M34" s="8">
        <v>32</v>
      </c>
    </row>
    <row r="35" s="19" customFormat="1" ht="26" customHeight="1" spans="1:13">
      <c r="A35" s="8">
        <v>33</v>
      </c>
      <c r="B35" s="8">
        <v>19001051</v>
      </c>
      <c r="C35" s="8" t="s">
        <v>49</v>
      </c>
      <c r="D35" s="8" t="s">
        <v>17</v>
      </c>
      <c r="E35" s="26">
        <v>78</v>
      </c>
      <c r="F35" s="27">
        <f t="shared" si="0"/>
        <v>31.2</v>
      </c>
      <c r="G35" s="27">
        <v>32.5</v>
      </c>
      <c r="H35" s="27">
        <v>24.9</v>
      </c>
      <c r="I35" s="27">
        <f t="shared" si="1"/>
        <v>8.61</v>
      </c>
      <c r="J35" s="9">
        <v>90.6</v>
      </c>
      <c r="K35" s="30">
        <f t="shared" si="2"/>
        <v>27.18</v>
      </c>
      <c r="L35" s="9">
        <f t="shared" si="3"/>
        <v>66.99</v>
      </c>
      <c r="M35" s="8">
        <v>33</v>
      </c>
    </row>
    <row r="36" s="19" customFormat="1" ht="26" customHeight="1" spans="1:13">
      <c r="A36" s="8">
        <v>34</v>
      </c>
      <c r="B36" s="8">
        <v>19001131</v>
      </c>
      <c r="C36" s="8" t="s">
        <v>50</v>
      </c>
      <c r="D36" s="8" t="s">
        <v>15</v>
      </c>
      <c r="E36" s="26">
        <v>90</v>
      </c>
      <c r="F36" s="27">
        <f t="shared" si="0"/>
        <v>36</v>
      </c>
      <c r="G36" s="27">
        <v>38.1</v>
      </c>
      <c r="H36" s="27">
        <v>33.9</v>
      </c>
      <c r="I36" s="27">
        <f t="shared" si="1"/>
        <v>10.8</v>
      </c>
      <c r="J36" s="9">
        <v>67.2</v>
      </c>
      <c r="K36" s="30">
        <f t="shared" si="2"/>
        <v>20.16</v>
      </c>
      <c r="L36" s="9">
        <f t="shared" si="3"/>
        <v>66.96</v>
      </c>
      <c r="M36" s="8">
        <v>34</v>
      </c>
    </row>
    <row r="37" s="19" customFormat="1" ht="26" customHeight="1" spans="1:13">
      <c r="A37" s="8">
        <v>35</v>
      </c>
      <c r="B37" s="8">
        <v>19001013</v>
      </c>
      <c r="C37" s="8" t="s">
        <v>51</v>
      </c>
      <c r="D37" s="8" t="s">
        <v>15</v>
      </c>
      <c r="E37" s="26">
        <v>76</v>
      </c>
      <c r="F37" s="27">
        <f t="shared" si="0"/>
        <v>30.4</v>
      </c>
      <c r="G37" s="27">
        <v>37.3</v>
      </c>
      <c r="H37" s="27">
        <v>38</v>
      </c>
      <c r="I37" s="27">
        <f t="shared" si="1"/>
        <v>11.295</v>
      </c>
      <c r="J37" s="9">
        <v>83.6</v>
      </c>
      <c r="K37" s="30">
        <f t="shared" si="2"/>
        <v>25.08</v>
      </c>
      <c r="L37" s="9">
        <f t="shared" si="3"/>
        <v>66.775</v>
      </c>
      <c r="M37" s="8">
        <v>35</v>
      </c>
    </row>
    <row r="38" s="19" customFormat="1" ht="26" customHeight="1" spans="1:13">
      <c r="A38" s="8">
        <v>36</v>
      </c>
      <c r="B38" s="8">
        <v>19001002</v>
      </c>
      <c r="C38" s="8" t="s">
        <v>52</v>
      </c>
      <c r="D38" s="8" t="s">
        <v>17</v>
      </c>
      <c r="E38" s="26">
        <v>79</v>
      </c>
      <c r="F38" s="27">
        <f t="shared" si="0"/>
        <v>31.6</v>
      </c>
      <c r="G38" s="27">
        <v>39.2</v>
      </c>
      <c r="H38" s="27">
        <v>38.6</v>
      </c>
      <c r="I38" s="27">
        <f t="shared" si="1"/>
        <v>11.67</v>
      </c>
      <c r="J38" s="9">
        <v>77.8</v>
      </c>
      <c r="K38" s="30">
        <f t="shared" si="2"/>
        <v>23.34</v>
      </c>
      <c r="L38" s="9">
        <f t="shared" si="3"/>
        <v>66.61</v>
      </c>
      <c r="M38" s="8">
        <v>36</v>
      </c>
    </row>
    <row r="39" s="19" customFormat="1" ht="26" customHeight="1" spans="1:13">
      <c r="A39" s="8">
        <v>37</v>
      </c>
      <c r="B39" s="8">
        <v>19001160</v>
      </c>
      <c r="C39" s="8" t="s">
        <v>53</v>
      </c>
      <c r="D39" s="8" t="s">
        <v>15</v>
      </c>
      <c r="E39" s="26">
        <v>75</v>
      </c>
      <c r="F39" s="27">
        <f t="shared" si="0"/>
        <v>30</v>
      </c>
      <c r="G39" s="27">
        <v>41.1</v>
      </c>
      <c r="H39" s="27">
        <v>39</v>
      </c>
      <c r="I39" s="27">
        <f t="shared" si="1"/>
        <v>12.015</v>
      </c>
      <c r="J39" s="9">
        <v>81.4</v>
      </c>
      <c r="K39" s="30">
        <f t="shared" si="2"/>
        <v>24.42</v>
      </c>
      <c r="L39" s="9">
        <f t="shared" si="3"/>
        <v>66.435</v>
      </c>
      <c r="M39" s="8">
        <v>37</v>
      </c>
    </row>
    <row r="40" s="19" customFormat="1" ht="26" customHeight="1" spans="1:13">
      <c r="A40" s="8">
        <v>38</v>
      </c>
      <c r="B40" s="8">
        <v>19001138</v>
      </c>
      <c r="C40" s="8" t="s">
        <v>54</v>
      </c>
      <c r="D40" s="8" t="s">
        <v>17</v>
      </c>
      <c r="E40" s="26">
        <v>75</v>
      </c>
      <c r="F40" s="27">
        <f t="shared" si="0"/>
        <v>30</v>
      </c>
      <c r="G40" s="27">
        <v>39.6</v>
      </c>
      <c r="H40" s="27">
        <v>42.3</v>
      </c>
      <c r="I40" s="27">
        <f t="shared" si="1"/>
        <v>12.285</v>
      </c>
      <c r="J40" s="9">
        <v>80.2</v>
      </c>
      <c r="K40" s="30">
        <f t="shared" si="2"/>
        <v>24.06</v>
      </c>
      <c r="L40" s="9">
        <f t="shared" si="3"/>
        <v>66.345</v>
      </c>
      <c r="M40" s="8">
        <v>38</v>
      </c>
    </row>
    <row r="41" s="19" customFormat="1" ht="26" customHeight="1" spans="1:13">
      <c r="A41" s="8">
        <v>39</v>
      </c>
      <c r="B41" s="8">
        <v>19001113</v>
      </c>
      <c r="C41" s="8" t="s">
        <v>55</v>
      </c>
      <c r="D41" s="8" t="s">
        <v>15</v>
      </c>
      <c r="E41" s="26">
        <v>78</v>
      </c>
      <c r="F41" s="27">
        <f t="shared" si="0"/>
        <v>31.2</v>
      </c>
      <c r="G41" s="27">
        <v>26.7</v>
      </c>
      <c r="H41" s="27">
        <v>31.2</v>
      </c>
      <c r="I41" s="27">
        <f t="shared" si="1"/>
        <v>8.685</v>
      </c>
      <c r="J41" s="9">
        <v>84.8</v>
      </c>
      <c r="K41" s="30">
        <f t="shared" si="2"/>
        <v>25.44</v>
      </c>
      <c r="L41" s="9">
        <f t="shared" si="3"/>
        <v>65.325</v>
      </c>
      <c r="M41" s="8">
        <v>39</v>
      </c>
    </row>
    <row r="42" s="19" customFormat="1" ht="26" customHeight="1" spans="1:13">
      <c r="A42" s="8">
        <v>40</v>
      </c>
      <c r="B42" s="8">
        <v>19001121</v>
      </c>
      <c r="C42" s="8" t="s">
        <v>56</v>
      </c>
      <c r="D42" s="8" t="s">
        <v>17</v>
      </c>
      <c r="E42" s="26">
        <v>75</v>
      </c>
      <c r="F42" s="27">
        <f t="shared" si="0"/>
        <v>30</v>
      </c>
      <c r="G42" s="27">
        <v>36.8</v>
      </c>
      <c r="H42" s="27">
        <v>41.7</v>
      </c>
      <c r="I42" s="27">
        <f t="shared" si="1"/>
        <v>11.775</v>
      </c>
      <c r="J42" s="9">
        <v>77.4</v>
      </c>
      <c r="K42" s="30">
        <f t="shared" si="2"/>
        <v>23.22</v>
      </c>
      <c r="L42" s="9">
        <f t="shared" si="3"/>
        <v>64.995</v>
      </c>
      <c r="M42" s="8">
        <v>40</v>
      </c>
    </row>
    <row r="43" s="19" customFormat="1" ht="26" customHeight="1" spans="1:13">
      <c r="A43" s="8">
        <v>41</v>
      </c>
      <c r="B43" s="8">
        <v>19001164</v>
      </c>
      <c r="C43" s="8" t="s">
        <v>57</v>
      </c>
      <c r="D43" s="8" t="s">
        <v>17</v>
      </c>
      <c r="E43" s="26">
        <v>83</v>
      </c>
      <c r="F43" s="27">
        <f t="shared" si="0"/>
        <v>33.2</v>
      </c>
      <c r="G43" s="27">
        <v>24.4</v>
      </c>
      <c r="H43" s="27">
        <v>26.8</v>
      </c>
      <c r="I43" s="27">
        <f t="shared" si="1"/>
        <v>7.68</v>
      </c>
      <c r="J43" s="9">
        <v>79.8</v>
      </c>
      <c r="K43" s="30">
        <f t="shared" si="2"/>
        <v>23.94</v>
      </c>
      <c r="L43" s="9">
        <f t="shared" si="3"/>
        <v>64.82</v>
      </c>
      <c r="M43" s="8">
        <v>41</v>
      </c>
    </row>
    <row r="44" s="19" customFormat="1" ht="26" customHeight="1" spans="1:13">
      <c r="A44" s="8">
        <v>42</v>
      </c>
      <c r="B44" s="8">
        <v>19001006</v>
      </c>
      <c r="C44" s="8" t="s">
        <v>58</v>
      </c>
      <c r="D44" s="8" t="s">
        <v>15</v>
      </c>
      <c r="E44" s="26">
        <v>78</v>
      </c>
      <c r="F44" s="27">
        <f t="shared" si="0"/>
        <v>31.2</v>
      </c>
      <c r="G44" s="27">
        <v>30.5</v>
      </c>
      <c r="H44" s="27">
        <v>31</v>
      </c>
      <c r="I44" s="27">
        <f t="shared" si="1"/>
        <v>9.225</v>
      </c>
      <c r="J44" s="9">
        <v>80</v>
      </c>
      <c r="K44" s="30">
        <f t="shared" si="2"/>
        <v>24</v>
      </c>
      <c r="L44" s="9">
        <f t="shared" si="3"/>
        <v>64.425</v>
      </c>
      <c r="M44" s="8">
        <v>42</v>
      </c>
    </row>
    <row r="45" s="19" customFormat="1" ht="26" customHeight="1" spans="1:13">
      <c r="A45" s="8">
        <v>43</v>
      </c>
      <c r="B45" s="8">
        <v>19001146</v>
      </c>
      <c r="C45" s="8" t="s">
        <v>59</v>
      </c>
      <c r="D45" s="8" t="s">
        <v>15</v>
      </c>
      <c r="E45" s="26">
        <v>77</v>
      </c>
      <c r="F45" s="27">
        <f t="shared" si="0"/>
        <v>30.8</v>
      </c>
      <c r="G45" s="27">
        <v>26.4</v>
      </c>
      <c r="H45" s="27">
        <v>25.4</v>
      </c>
      <c r="I45" s="27">
        <f t="shared" si="1"/>
        <v>7.77</v>
      </c>
      <c r="J45" s="9">
        <v>84</v>
      </c>
      <c r="K45" s="30">
        <f t="shared" si="2"/>
        <v>25.2</v>
      </c>
      <c r="L45" s="9">
        <f t="shared" si="3"/>
        <v>63.77</v>
      </c>
      <c r="M45" s="8">
        <v>43</v>
      </c>
    </row>
    <row r="46" s="19" customFormat="1" ht="26" customHeight="1" spans="1:13">
      <c r="A46" s="8">
        <v>44</v>
      </c>
      <c r="B46" s="8">
        <v>19001166</v>
      </c>
      <c r="C46" s="8" t="s">
        <v>60</v>
      </c>
      <c r="D46" s="8" t="s">
        <v>15</v>
      </c>
      <c r="E46" s="26">
        <v>79</v>
      </c>
      <c r="F46" s="27">
        <f t="shared" si="0"/>
        <v>31.6</v>
      </c>
      <c r="G46" s="27">
        <v>24.7</v>
      </c>
      <c r="H46" s="27">
        <v>35.8</v>
      </c>
      <c r="I46" s="27">
        <f t="shared" si="1"/>
        <v>9.075</v>
      </c>
      <c r="J46" s="9">
        <v>75.6</v>
      </c>
      <c r="K46" s="30">
        <f t="shared" si="2"/>
        <v>22.68</v>
      </c>
      <c r="L46" s="9">
        <f t="shared" si="3"/>
        <v>63.355</v>
      </c>
      <c r="M46" s="8">
        <v>44</v>
      </c>
    </row>
    <row r="47" s="19" customFormat="1" ht="26" customHeight="1" spans="1:13">
      <c r="A47" s="8">
        <v>45</v>
      </c>
      <c r="B47" s="8">
        <v>19001067</v>
      </c>
      <c r="C47" s="8" t="s">
        <v>61</v>
      </c>
      <c r="D47" s="8" t="s">
        <v>17</v>
      </c>
      <c r="E47" s="26">
        <v>77</v>
      </c>
      <c r="F47" s="27">
        <f t="shared" si="0"/>
        <v>30.8</v>
      </c>
      <c r="G47" s="27">
        <v>27.7</v>
      </c>
      <c r="H47" s="27">
        <v>24.2</v>
      </c>
      <c r="I47" s="27">
        <f t="shared" si="1"/>
        <v>7.785</v>
      </c>
      <c r="J47" s="9">
        <v>79.6</v>
      </c>
      <c r="K47" s="30">
        <f t="shared" si="2"/>
        <v>23.88</v>
      </c>
      <c r="L47" s="9">
        <f t="shared" si="3"/>
        <v>62.465</v>
      </c>
      <c r="M47" s="8">
        <v>45</v>
      </c>
    </row>
    <row r="48" s="19" customFormat="1" ht="26" customHeight="1" spans="1:13">
      <c r="A48" s="8">
        <v>46</v>
      </c>
      <c r="B48" s="8">
        <v>19001118</v>
      </c>
      <c r="C48" s="8" t="s">
        <v>62</v>
      </c>
      <c r="D48" s="8" t="s">
        <v>15</v>
      </c>
      <c r="E48" s="26">
        <v>76</v>
      </c>
      <c r="F48" s="27">
        <f t="shared" si="0"/>
        <v>30.4</v>
      </c>
      <c r="G48" s="27">
        <v>32.7</v>
      </c>
      <c r="H48" s="27">
        <v>29</v>
      </c>
      <c r="I48" s="27">
        <f t="shared" si="1"/>
        <v>9.255</v>
      </c>
      <c r="J48" s="9">
        <v>76</v>
      </c>
      <c r="K48" s="30">
        <f t="shared" si="2"/>
        <v>22.8</v>
      </c>
      <c r="L48" s="9">
        <f t="shared" si="3"/>
        <v>62.455</v>
      </c>
      <c r="M48" s="8">
        <v>46</v>
      </c>
    </row>
    <row r="49" s="19" customFormat="1" ht="26" customHeight="1" spans="1:13">
      <c r="A49" s="8">
        <v>47</v>
      </c>
      <c r="B49" s="8">
        <v>19001174</v>
      </c>
      <c r="C49" s="8" t="s">
        <v>63</v>
      </c>
      <c r="D49" s="8" t="s">
        <v>15</v>
      </c>
      <c r="E49" s="26">
        <v>76</v>
      </c>
      <c r="F49" s="27">
        <f t="shared" si="0"/>
        <v>30.4</v>
      </c>
      <c r="G49" s="27">
        <v>23.8</v>
      </c>
      <c r="H49" s="27">
        <v>25.9</v>
      </c>
      <c r="I49" s="27">
        <f t="shared" si="1"/>
        <v>7.455</v>
      </c>
      <c r="J49" s="9">
        <v>79.6</v>
      </c>
      <c r="K49" s="30">
        <f t="shared" si="2"/>
        <v>23.88</v>
      </c>
      <c r="L49" s="9">
        <f t="shared" si="3"/>
        <v>61.735</v>
      </c>
      <c r="M49" s="8">
        <v>47</v>
      </c>
    </row>
    <row r="50" s="19" customFormat="1" ht="26" customHeight="1" spans="1:13">
      <c r="A50" s="8">
        <v>48</v>
      </c>
      <c r="B50" s="8">
        <v>19001047</v>
      </c>
      <c r="C50" s="8" t="s">
        <v>64</v>
      </c>
      <c r="D50" s="8" t="s">
        <v>15</v>
      </c>
      <c r="E50" s="26">
        <v>75</v>
      </c>
      <c r="F50" s="27">
        <f t="shared" si="0"/>
        <v>30</v>
      </c>
      <c r="G50" s="27">
        <v>35</v>
      </c>
      <c r="H50" s="27">
        <v>26.3</v>
      </c>
      <c r="I50" s="27">
        <f t="shared" si="1"/>
        <v>9.195</v>
      </c>
      <c r="J50" s="9">
        <v>74.8</v>
      </c>
      <c r="K50" s="30">
        <f t="shared" si="2"/>
        <v>22.44</v>
      </c>
      <c r="L50" s="9">
        <f t="shared" si="3"/>
        <v>61.635</v>
      </c>
      <c r="M50" s="8">
        <v>48</v>
      </c>
    </row>
    <row r="51" s="19" customFormat="1" ht="26" customHeight="1" spans="1:13">
      <c r="A51" s="8">
        <v>49</v>
      </c>
      <c r="B51" s="8">
        <v>19001016</v>
      </c>
      <c r="C51" s="8" t="s">
        <v>65</v>
      </c>
      <c r="D51" s="8" t="s">
        <v>17</v>
      </c>
      <c r="E51" s="26">
        <v>74</v>
      </c>
      <c r="F51" s="27">
        <f t="shared" si="0"/>
        <v>29.6</v>
      </c>
      <c r="G51" s="27">
        <v>31.2</v>
      </c>
      <c r="H51" s="27">
        <v>26.4</v>
      </c>
      <c r="I51" s="27">
        <f t="shared" si="1"/>
        <v>8.64</v>
      </c>
      <c r="J51" s="9">
        <v>76.2</v>
      </c>
      <c r="K51" s="30">
        <f t="shared" si="2"/>
        <v>22.86</v>
      </c>
      <c r="L51" s="9">
        <f t="shared" si="3"/>
        <v>61.1</v>
      </c>
      <c r="M51" s="8">
        <v>49</v>
      </c>
    </row>
    <row r="52" s="19" customFormat="1" ht="26" customHeight="1" spans="1:13">
      <c r="A52" s="8">
        <v>50</v>
      </c>
      <c r="B52" s="8">
        <v>19001186</v>
      </c>
      <c r="C52" s="8" t="s">
        <v>66</v>
      </c>
      <c r="D52" s="8" t="s">
        <v>15</v>
      </c>
      <c r="E52" s="26">
        <v>79</v>
      </c>
      <c r="F52" s="27">
        <f t="shared" si="0"/>
        <v>31.6</v>
      </c>
      <c r="G52" s="27">
        <v>40.2</v>
      </c>
      <c r="H52" s="27">
        <v>37.4</v>
      </c>
      <c r="I52" s="27">
        <f t="shared" si="1"/>
        <v>11.64</v>
      </c>
      <c r="J52" s="9">
        <v>58.4</v>
      </c>
      <c r="K52" s="30">
        <f t="shared" si="2"/>
        <v>17.52</v>
      </c>
      <c r="L52" s="9">
        <f t="shared" si="3"/>
        <v>60.76</v>
      </c>
      <c r="M52" s="8">
        <v>50</v>
      </c>
    </row>
    <row r="53" s="19" customFormat="1" ht="26" customHeight="1" spans="1:13">
      <c r="A53" s="8">
        <v>51</v>
      </c>
      <c r="B53" s="8">
        <v>19001001</v>
      </c>
      <c r="C53" s="8" t="s">
        <v>67</v>
      </c>
      <c r="D53" s="8" t="s">
        <v>17</v>
      </c>
      <c r="E53" s="26">
        <v>74</v>
      </c>
      <c r="F53" s="27">
        <f t="shared" si="0"/>
        <v>29.6</v>
      </c>
      <c r="G53" s="27">
        <v>23.3</v>
      </c>
      <c r="H53" s="27">
        <v>24.7</v>
      </c>
      <c r="I53" s="27">
        <f t="shared" si="1"/>
        <v>7.2</v>
      </c>
      <c r="J53" s="9">
        <v>77.6</v>
      </c>
      <c r="K53" s="30">
        <f t="shared" si="2"/>
        <v>23.28</v>
      </c>
      <c r="L53" s="9">
        <f t="shared" si="3"/>
        <v>60.08</v>
      </c>
      <c r="M53" s="8">
        <v>51</v>
      </c>
    </row>
    <row r="54" s="19" customFormat="1" ht="26" customHeight="1" spans="1:13">
      <c r="A54" s="8">
        <v>52</v>
      </c>
      <c r="B54" s="8">
        <v>19001189</v>
      </c>
      <c r="C54" s="8" t="s">
        <v>68</v>
      </c>
      <c r="D54" s="8" t="s">
        <v>15</v>
      </c>
      <c r="E54" s="26">
        <v>74</v>
      </c>
      <c r="F54" s="27">
        <f t="shared" si="0"/>
        <v>29.6</v>
      </c>
      <c r="G54" s="27">
        <v>26.8</v>
      </c>
      <c r="H54" s="27">
        <v>27.1</v>
      </c>
      <c r="I54" s="27">
        <f t="shared" si="1"/>
        <v>8.085</v>
      </c>
      <c r="J54" s="9">
        <v>70.4</v>
      </c>
      <c r="K54" s="30">
        <f t="shared" si="2"/>
        <v>21.12</v>
      </c>
      <c r="L54" s="9">
        <f t="shared" si="3"/>
        <v>58.805</v>
      </c>
      <c r="M54" s="8">
        <v>52</v>
      </c>
    </row>
    <row r="55" s="19" customFormat="1" ht="26" customHeight="1" spans="1:13">
      <c r="A55" s="8">
        <v>53</v>
      </c>
      <c r="B55" s="8">
        <v>19001190</v>
      </c>
      <c r="C55" s="8" t="s">
        <v>69</v>
      </c>
      <c r="D55" s="8" t="s">
        <v>17</v>
      </c>
      <c r="E55" s="26">
        <v>81</v>
      </c>
      <c r="F55" s="27">
        <f t="shared" si="0"/>
        <v>32.4</v>
      </c>
      <c r="G55" s="27">
        <v>60</v>
      </c>
      <c r="H55" s="27">
        <v>68</v>
      </c>
      <c r="I55" s="27">
        <f t="shared" si="1"/>
        <v>19.2</v>
      </c>
      <c r="J55" s="9">
        <v>0</v>
      </c>
      <c r="K55" s="30">
        <f t="shared" si="2"/>
        <v>0</v>
      </c>
      <c r="L55" s="9">
        <f t="shared" si="3"/>
        <v>51.6</v>
      </c>
      <c r="M55" s="8">
        <v>53</v>
      </c>
    </row>
    <row r="56" s="19" customFormat="1" ht="26" customHeight="1" spans="1:13">
      <c r="A56" s="8">
        <v>54</v>
      </c>
      <c r="B56" s="8">
        <v>19001129</v>
      </c>
      <c r="C56" s="8" t="s">
        <v>70</v>
      </c>
      <c r="D56" s="8" t="s">
        <v>15</v>
      </c>
      <c r="E56" s="26">
        <v>80</v>
      </c>
      <c r="F56" s="27">
        <f t="shared" si="0"/>
        <v>32</v>
      </c>
      <c r="G56" s="27">
        <v>52.5</v>
      </c>
      <c r="H56" s="27">
        <v>61.5</v>
      </c>
      <c r="I56" s="27">
        <f t="shared" si="1"/>
        <v>17.1</v>
      </c>
      <c r="J56" s="9">
        <v>0</v>
      </c>
      <c r="K56" s="30">
        <f t="shared" si="2"/>
        <v>0</v>
      </c>
      <c r="L56" s="9">
        <f t="shared" si="3"/>
        <v>49.1</v>
      </c>
      <c r="M56" s="8">
        <v>54</v>
      </c>
    </row>
    <row r="57" s="19" customFormat="1" ht="26" customHeight="1" spans="1:14">
      <c r="A57" s="8">
        <v>55</v>
      </c>
      <c r="B57" s="8">
        <v>19001040</v>
      </c>
      <c r="C57" s="8" t="s">
        <v>71</v>
      </c>
      <c r="D57" s="8" t="s">
        <v>17</v>
      </c>
      <c r="E57" s="26">
        <v>82</v>
      </c>
      <c r="F57" s="27">
        <f t="shared" si="0"/>
        <v>32.8</v>
      </c>
      <c r="G57" s="27">
        <v>36.4</v>
      </c>
      <c r="H57" s="27">
        <v>53.1</v>
      </c>
      <c r="I57" s="27">
        <f t="shared" si="1"/>
        <v>13.425</v>
      </c>
      <c r="J57" s="9">
        <v>0</v>
      </c>
      <c r="K57" s="30">
        <f t="shared" si="2"/>
        <v>0</v>
      </c>
      <c r="L57" s="9">
        <f t="shared" si="3"/>
        <v>46.225</v>
      </c>
      <c r="M57" s="8">
        <v>55</v>
      </c>
      <c r="N57" s="19" t="s">
        <v>72</v>
      </c>
    </row>
    <row r="58" s="19" customFormat="1" ht="26" customHeight="1" spans="1:13">
      <c r="A58" s="8">
        <v>56</v>
      </c>
      <c r="B58" s="8">
        <v>19001163</v>
      </c>
      <c r="C58" s="8" t="s">
        <v>73</v>
      </c>
      <c r="D58" s="8" t="s">
        <v>15</v>
      </c>
      <c r="E58" s="26">
        <v>84</v>
      </c>
      <c r="F58" s="27">
        <f t="shared" si="0"/>
        <v>33.6</v>
      </c>
      <c r="G58" s="27">
        <v>0</v>
      </c>
      <c r="H58" s="27">
        <v>0</v>
      </c>
      <c r="I58" s="27">
        <f t="shared" si="1"/>
        <v>0</v>
      </c>
      <c r="J58" s="9">
        <v>0</v>
      </c>
      <c r="K58" s="30">
        <f t="shared" si="2"/>
        <v>0</v>
      </c>
      <c r="L58" s="9">
        <f t="shared" si="3"/>
        <v>33.6</v>
      </c>
      <c r="M58" s="8">
        <v>56</v>
      </c>
    </row>
    <row r="59" s="19" customFormat="1" ht="26" customHeight="1" spans="1:13">
      <c r="A59" s="8">
        <v>57</v>
      </c>
      <c r="B59" s="8">
        <v>19001087</v>
      </c>
      <c r="C59" s="8" t="s">
        <v>74</v>
      </c>
      <c r="D59" s="8" t="s">
        <v>17</v>
      </c>
      <c r="E59" s="26">
        <v>79</v>
      </c>
      <c r="F59" s="27">
        <f t="shared" si="0"/>
        <v>31.6</v>
      </c>
      <c r="G59" s="27">
        <v>0</v>
      </c>
      <c r="H59" s="27">
        <v>0</v>
      </c>
      <c r="I59" s="27">
        <f t="shared" si="1"/>
        <v>0</v>
      </c>
      <c r="J59" s="9">
        <v>0</v>
      </c>
      <c r="K59" s="30">
        <f t="shared" si="2"/>
        <v>0</v>
      </c>
      <c r="L59" s="9">
        <f t="shared" si="3"/>
        <v>31.6</v>
      </c>
      <c r="M59" s="8">
        <v>57</v>
      </c>
    </row>
    <row r="60" s="19" customFormat="1" ht="26" customHeight="1" spans="1:13">
      <c r="A60" s="8">
        <v>58</v>
      </c>
      <c r="B60" s="8">
        <v>19001187</v>
      </c>
      <c r="C60" s="8" t="s">
        <v>75</v>
      </c>
      <c r="D60" s="8" t="s">
        <v>15</v>
      </c>
      <c r="E60" s="26">
        <v>77</v>
      </c>
      <c r="F60" s="27">
        <f t="shared" si="0"/>
        <v>30.8</v>
      </c>
      <c r="G60" s="27">
        <v>0</v>
      </c>
      <c r="H60" s="27">
        <v>0</v>
      </c>
      <c r="I60" s="27">
        <f t="shared" si="1"/>
        <v>0</v>
      </c>
      <c r="J60" s="9">
        <v>0</v>
      </c>
      <c r="K60" s="30">
        <f t="shared" si="2"/>
        <v>0</v>
      </c>
      <c r="L60" s="9">
        <f t="shared" si="3"/>
        <v>30.8</v>
      </c>
      <c r="M60" s="8">
        <v>58</v>
      </c>
    </row>
    <row r="61" s="19" customFormat="1" ht="26" customHeight="1" spans="1:13">
      <c r="A61" s="8">
        <v>59</v>
      </c>
      <c r="B61" s="8">
        <v>19001086</v>
      </c>
      <c r="C61" s="8" t="s">
        <v>76</v>
      </c>
      <c r="D61" s="8" t="s">
        <v>15</v>
      </c>
      <c r="E61" s="26">
        <v>74</v>
      </c>
      <c r="F61" s="27">
        <f t="shared" si="0"/>
        <v>29.6</v>
      </c>
      <c r="G61" s="27">
        <v>0</v>
      </c>
      <c r="H61" s="27">
        <v>0</v>
      </c>
      <c r="I61" s="27">
        <f t="shared" si="1"/>
        <v>0</v>
      </c>
      <c r="J61" s="9">
        <v>0</v>
      </c>
      <c r="K61" s="30">
        <f t="shared" si="2"/>
        <v>0</v>
      </c>
      <c r="L61" s="9">
        <f t="shared" si="3"/>
        <v>29.6</v>
      </c>
      <c r="M61" s="8">
        <v>59</v>
      </c>
    </row>
  </sheetData>
  <sortState ref="A3:N61">
    <sortCondition ref="L3:L61" descending="1"/>
  </sortState>
  <mergeCells count="1">
    <mergeCell ref="A1:M1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A1" sqref="A1:N1"/>
    </sheetView>
  </sheetViews>
  <sheetFormatPr defaultColWidth="9" defaultRowHeight="20.25"/>
  <cols>
    <col min="1" max="1" width="4.875" style="3" customWidth="1"/>
    <col min="2" max="2" width="13.25" customWidth="1"/>
    <col min="3" max="3" width="10.75" customWidth="1"/>
    <col min="4" max="4" width="8.375" style="10" customWidth="1"/>
    <col min="5" max="5" width="9.625" style="10" customWidth="1"/>
    <col min="6" max="6" width="9.875" style="10" customWidth="1"/>
    <col min="7" max="7" width="10.125" style="10" customWidth="1"/>
    <col min="8" max="9" width="9.75" style="10" customWidth="1"/>
    <col min="10" max="10" width="11.25" style="11" customWidth="1"/>
    <col min="11" max="11" width="11.125" style="12" customWidth="1"/>
    <col min="12" max="12" width="9.625" customWidth="1"/>
    <col min="13" max="13" width="9.5" customWidth="1"/>
    <col min="14" max="14" width="4.625" style="3" customWidth="1"/>
    <col min="15" max="16379" width="9" customWidth="1"/>
  </cols>
  <sheetData>
    <row r="1" ht="53" customHeight="1" spans="1:14">
      <c r="A1" s="13" t="s">
        <v>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1" customFormat="1" ht="52" customHeight="1" spans="1:14">
      <c r="A2" s="6" t="s">
        <v>78</v>
      </c>
      <c r="B2" s="7" t="s">
        <v>2</v>
      </c>
      <c r="C2" s="7" t="s">
        <v>3</v>
      </c>
      <c r="D2" s="6" t="s">
        <v>5</v>
      </c>
      <c r="E2" s="6" t="s">
        <v>79</v>
      </c>
      <c r="F2" s="6" t="s">
        <v>80</v>
      </c>
      <c r="G2" s="6" t="s">
        <v>81</v>
      </c>
      <c r="H2" s="6" t="s">
        <v>82</v>
      </c>
      <c r="I2" s="6" t="s">
        <v>83</v>
      </c>
      <c r="J2" s="6" t="s">
        <v>84</v>
      </c>
      <c r="K2" s="6" t="s">
        <v>10</v>
      </c>
      <c r="L2" s="6" t="s">
        <v>85</v>
      </c>
      <c r="M2" s="6" t="s">
        <v>12</v>
      </c>
      <c r="N2" s="6" t="s">
        <v>86</v>
      </c>
    </row>
    <row r="3" ht="23" customHeight="1" spans="1:14">
      <c r="A3" s="8">
        <v>1</v>
      </c>
      <c r="B3" s="14">
        <v>19002033</v>
      </c>
      <c r="C3" s="14" t="s">
        <v>87</v>
      </c>
      <c r="D3" s="15">
        <v>88</v>
      </c>
      <c r="E3" s="16">
        <f>D3*0.3</f>
        <v>26.4</v>
      </c>
      <c r="F3" s="16">
        <v>80</v>
      </c>
      <c r="G3" s="16">
        <f>F3*0.2</f>
        <v>16</v>
      </c>
      <c r="H3" s="16">
        <v>37.5</v>
      </c>
      <c r="I3" s="16">
        <v>37.5</v>
      </c>
      <c r="J3" s="16">
        <f>H3*0.1+I3*0.1</f>
        <v>7.5</v>
      </c>
      <c r="K3" s="18">
        <v>91.4</v>
      </c>
      <c r="L3" s="9">
        <f>K3*0.3</f>
        <v>27.42</v>
      </c>
      <c r="M3" s="9">
        <f>E3+G3+J3+L3</f>
        <v>77.32</v>
      </c>
      <c r="N3" s="8">
        <v>1</v>
      </c>
    </row>
    <row r="4" ht="23" customHeight="1" spans="1:14">
      <c r="A4" s="8">
        <v>2</v>
      </c>
      <c r="B4" s="14">
        <v>19002019</v>
      </c>
      <c r="C4" s="14" t="s">
        <v>88</v>
      </c>
      <c r="D4" s="15">
        <v>69</v>
      </c>
      <c r="E4" s="16">
        <f>D4*0.3</f>
        <v>20.7</v>
      </c>
      <c r="F4" s="16">
        <v>76.25</v>
      </c>
      <c r="G4" s="16">
        <f>F4*0.2</f>
        <v>15.25</v>
      </c>
      <c r="H4" s="16">
        <v>53</v>
      </c>
      <c r="I4" s="16">
        <v>67.9</v>
      </c>
      <c r="J4" s="16">
        <f>H4*0.1+I4*0.1</f>
        <v>12.09</v>
      </c>
      <c r="K4" s="18">
        <v>91.4</v>
      </c>
      <c r="L4" s="9">
        <f>K4*0.3</f>
        <v>27.42</v>
      </c>
      <c r="M4" s="9">
        <f>E4+G4+J4+L4</f>
        <v>75.46</v>
      </c>
      <c r="N4" s="8">
        <v>2</v>
      </c>
    </row>
    <row r="5" ht="23" customHeight="1" spans="1:14">
      <c r="A5" s="8">
        <v>3</v>
      </c>
      <c r="B5" s="14">
        <v>19002036</v>
      </c>
      <c r="C5" s="14" t="s">
        <v>89</v>
      </c>
      <c r="D5" s="15">
        <v>79</v>
      </c>
      <c r="E5" s="16">
        <f>D5*0.3</f>
        <v>23.7</v>
      </c>
      <c r="F5" s="16">
        <v>63.75</v>
      </c>
      <c r="G5" s="16">
        <f>F5*0.2</f>
        <v>12.75</v>
      </c>
      <c r="H5" s="16">
        <v>40.3</v>
      </c>
      <c r="I5" s="16">
        <v>44.4</v>
      </c>
      <c r="J5" s="16">
        <f>H5*0.1+I5*0.1</f>
        <v>8.47</v>
      </c>
      <c r="K5" s="18">
        <v>88.8</v>
      </c>
      <c r="L5" s="9">
        <f>K5*0.3</f>
        <v>26.64</v>
      </c>
      <c r="M5" s="9">
        <f>E5+G5+J5+L5</f>
        <v>71.56</v>
      </c>
      <c r="N5" s="8">
        <v>3</v>
      </c>
    </row>
    <row r="6" ht="23" customHeight="1" spans="1:14">
      <c r="A6" s="8">
        <v>4</v>
      </c>
      <c r="B6" s="14">
        <v>19002006</v>
      </c>
      <c r="C6" s="14" t="s">
        <v>90</v>
      </c>
      <c r="D6" s="15">
        <v>79</v>
      </c>
      <c r="E6" s="16">
        <f>D6*0.3</f>
        <v>23.7</v>
      </c>
      <c r="F6" s="16">
        <v>82.5</v>
      </c>
      <c r="G6" s="16">
        <f>F6*0.2</f>
        <v>16.5</v>
      </c>
      <c r="H6" s="16">
        <v>20.8</v>
      </c>
      <c r="I6" s="16">
        <v>20.8</v>
      </c>
      <c r="J6" s="16">
        <f>H6*0.1+I6*0.1</f>
        <v>4.16</v>
      </c>
      <c r="K6" s="18">
        <v>90.6</v>
      </c>
      <c r="L6" s="9">
        <f>K6*0.3</f>
        <v>27.18</v>
      </c>
      <c r="M6" s="9">
        <f>E6+G6+J6+L6</f>
        <v>71.54</v>
      </c>
      <c r="N6" s="8">
        <v>4</v>
      </c>
    </row>
    <row r="7" ht="23" customHeight="1" spans="1:14">
      <c r="A7" s="8">
        <v>5</v>
      </c>
      <c r="B7" s="14">
        <v>19002030</v>
      </c>
      <c r="C7" s="14" t="s">
        <v>91</v>
      </c>
      <c r="D7" s="15">
        <v>75</v>
      </c>
      <c r="E7" s="16">
        <f>D7*0.3</f>
        <v>22.5</v>
      </c>
      <c r="F7" s="16">
        <v>67.5</v>
      </c>
      <c r="G7" s="16">
        <f>F7*0.2</f>
        <v>13.5</v>
      </c>
      <c r="H7" s="16">
        <v>43.9</v>
      </c>
      <c r="I7" s="16">
        <v>46.2</v>
      </c>
      <c r="J7" s="16">
        <f>H7*0.1+I7*0.1</f>
        <v>9.01</v>
      </c>
      <c r="K7" s="18">
        <v>86.6</v>
      </c>
      <c r="L7" s="9">
        <f>K7*0.3</f>
        <v>25.98</v>
      </c>
      <c r="M7" s="9">
        <f>E7+G7+J7+L7</f>
        <v>70.99</v>
      </c>
      <c r="N7" s="8">
        <v>5</v>
      </c>
    </row>
    <row r="8" ht="23" customHeight="1" spans="1:14">
      <c r="A8" s="8">
        <v>6</v>
      </c>
      <c r="B8" s="14">
        <v>19002022</v>
      </c>
      <c r="C8" s="14" t="s">
        <v>92</v>
      </c>
      <c r="D8" s="15">
        <v>73</v>
      </c>
      <c r="E8" s="16">
        <f t="shared" ref="E8:E28" si="0">D8*0.3</f>
        <v>21.9</v>
      </c>
      <c r="F8" s="16">
        <v>61.25</v>
      </c>
      <c r="G8" s="16">
        <f t="shared" ref="G8:G28" si="1">F8*0.2</f>
        <v>12.25</v>
      </c>
      <c r="H8" s="16">
        <v>28.4</v>
      </c>
      <c r="I8" s="16">
        <v>29.1</v>
      </c>
      <c r="J8" s="16">
        <f t="shared" ref="J8:J28" si="2">H8*0.1+I8*0.1</f>
        <v>5.75</v>
      </c>
      <c r="K8" s="18">
        <v>87.2</v>
      </c>
      <c r="L8" s="9">
        <f t="shared" ref="L8:L28" si="3">K8*0.3</f>
        <v>26.16</v>
      </c>
      <c r="M8" s="9">
        <f t="shared" ref="M8:M28" si="4">E8+G8+J8+L8</f>
        <v>66.06</v>
      </c>
      <c r="N8" s="8">
        <v>6</v>
      </c>
    </row>
    <row r="9" ht="23" customHeight="1" spans="1:14">
      <c r="A9" s="8">
        <v>7</v>
      </c>
      <c r="B9" s="14">
        <v>19002005</v>
      </c>
      <c r="C9" s="14" t="s">
        <v>93</v>
      </c>
      <c r="D9" s="15">
        <v>69</v>
      </c>
      <c r="E9" s="16">
        <f t="shared" si="0"/>
        <v>20.7</v>
      </c>
      <c r="F9" s="16">
        <v>67.5</v>
      </c>
      <c r="G9" s="16">
        <f t="shared" si="1"/>
        <v>13.5</v>
      </c>
      <c r="H9" s="16">
        <v>36.9</v>
      </c>
      <c r="I9" s="16">
        <v>42.6</v>
      </c>
      <c r="J9" s="16">
        <f t="shared" si="2"/>
        <v>7.95</v>
      </c>
      <c r="K9" s="18">
        <v>76.6</v>
      </c>
      <c r="L9" s="9">
        <f t="shared" si="3"/>
        <v>22.98</v>
      </c>
      <c r="M9" s="9">
        <f t="shared" si="4"/>
        <v>65.13</v>
      </c>
      <c r="N9" s="8">
        <v>7</v>
      </c>
    </row>
    <row r="10" ht="23" customHeight="1" spans="1:14">
      <c r="A10" s="8">
        <v>8</v>
      </c>
      <c r="B10" s="14">
        <v>19002032</v>
      </c>
      <c r="C10" s="14" t="s">
        <v>94</v>
      </c>
      <c r="D10" s="15">
        <v>76</v>
      </c>
      <c r="E10" s="16">
        <f t="shared" si="0"/>
        <v>22.8</v>
      </c>
      <c r="F10" s="16">
        <v>33.75</v>
      </c>
      <c r="G10" s="16">
        <f t="shared" si="1"/>
        <v>6.75</v>
      </c>
      <c r="H10" s="16">
        <v>40.3</v>
      </c>
      <c r="I10" s="16">
        <v>48.4</v>
      </c>
      <c r="J10" s="16">
        <f t="shared" si="2"/>
        <v>8.87</v>
      </c>
      <c r="K10" s="18">
        <v>88.8</v>
      </c>
      <c r="L10" s="9">
        <f t="shared" si="3"/>
        <v>26.64</v>
      </c>
      <c r="M10" s="9">
        <f t="shared" si="4"/>
        <v>65.06</v>
      </c>
      <c r="N10" s="8">
        <v>8</v>
      </c>
    </row>
    <row r="11" ht="23" customHeight="1" spans="1:14">
      <c r="A11" s="8">
        <v>9</v>
      </c>
      <c r="B11" s="14">
        <v>19002003</v>
      </c>
      <c r="C11" s="14" t="s">
        <v>95</v>
      </c>
      <c r="D11" s="15">
        <v>65</v>
      </c>
      <c r="E11" s="16">
        <f t="shared" si="0"/>
        <v>19.5</v>
      </c>
      <c r="F11" s="16">
        <v>35</v>
      </c>
      <c r="G11" s="16">
        <f t="shared" si="1"/>
        <v>7</v>
      </c>
      <c r="H11" s="16">
        <v>49</v>
      </c>
      <c r="I11" s="16">
        <v>63.6</v>
      </c>
      <c r="J11" s="16">
        <f t="shared" si="2"/>
        <v>11.26</v>
      </c>
      <c r="K11" s="18">
        <v>89.4</v>
      </c>
      <c r="L11" s="9">
        <f t="shared" si="3"/>
        <v>26.82</v>
      </c>
      <c r="M11" s="9">
        <f t="shared" si="4"/>
        <v>64.58</v>
      </c>
      <c r="N11" s="8">
        <v>9</v>
      </c>
    </row>
    <row r="12" ht="23" customHeight="1" spans="1:14">
      <c r="A12" s="8">
        <v>10</v>
      </c>
      <c r="B12" s="14">
        <v>19002020</v>
      </c>
      <c r="C12" s="14" t="s">
        <v>96</v>
      </c>
      <c r="D12" s="15">
        <v>69</v>
      </c>
      <c r="E12" s="16">
        <f t="shared" si="0"/>
        <v>20.7</v>
      </c>
      <c r="F12" s="16">
        <v>68.75</v>
      </c>
      <c r="G12" s="16">
        <f t="shared" si="1"/>
        <v>13.75</v>
      </c>
      <c r="H12" s="16">
        <v>20.3</v>
      </c>
      <c r="I12" s="16">
        <v>23.2</v>
      </c>
      <c r="J12" s="16">
        <f t="shared" si="2"/>
        <v>4.35</v>
      </c>
      <c r="K12" s="18">
        <v>77.8</v>
      </c>
      <c r="L12" s="9">
        <f t="shared" si="3"/>
        <v>23.34</v>
      </c>
      <c r="M12" s="9">
        <f t="shared" si="4"/>
        <v>62.14</v>
      </c>
      <c r="N12" s="8">
        <v>10</v>
      </c>
    </row>
    <row r="13" ht="23" customHeight="1" spans="1:14">
      <c r="A13" s="8">
        <v>11</v>
      </c>
      <c r="B13" s="14">
        <v>19002025</v>
      </c>
      <c r="C13" s="14" t="s">
        <v>97</v>
      </c>
      <c r="D13" s="15">
        <v>65</v>
      </c>
      <c r="E13" s="16">
        <f t="shared" si="0"/>
        <v>19.5</v>
      </c>
      <c r="F13" s="16">
        <v>35</v>
      </c>
      <c r="G13" s="16">
        <f t="shared" si="1"/>
        <v>7</v>
      </c>
      <c r="H13" s="16">
        <v>43</v>
      </c>
      <c r="I13" s="16">
        <v>40.4</v>
      </c>
      <c r="J13" s="16">
        <f t="shared" si="2"/>
        <v>8.34</v>
      </c>
      <c r="K13" s="18">
        <v>90.2</v>
      </c>
      <c r="L13" s="9">
        <f t="shared" si="3"/>
        <v>27.06</v>
      </c>
      <c r="M13" s="9">
        <f t="shared" si="4"/>
        <v>61.9</v>
      </c>
      <c r="N13" s="8">
        <v>11</v>
      </c>
    </row>
    <row r="14" ht="23" customHeight="1" spans="1:14">
      <c r="A14" s="8">
        <v>12</v>
      </c>
      <c r="B14" s="14">
        <v>19002007</v>
      </c>
      <c r="C14" s="14" t="s">
        <v>98</v>
      </c>
      <c r="D14" s="15">
        <v>62</v>
      </c>
      <c r="E14" s="16">
        <f t="shared" si="0"/>
        <v>18.6</v>
      </c>
      <c r="F14" s="16">
        <v>56.25</v>
      </c>
      <c r="G14" s="16">
        <f t="shared" si="1"/>
        <v>11.25</v>
      </c>
      <c r="H14" s="16">
        <v>39.2</v>
      </c>
      <c r="I14" s="16">
        <v>45.9</v>
      </c>
      <c r="J14" s="16">
        <f t="shared" si="2"/>
        <v>8.51</v>
      </c>
      <c r="K14" s="18">
        <v>77.2</v>
      </c>
      <c r="L14" s="9">
        <f t="shared" si="3"/>
        <v>23.16</v>
      </c>
      <c r="M14" s="9">
        <f t="shared" si="4"/>
        <v>61.52</v>
      </c>
      <c r="N14" s="8">
        <v>12</v>
      </c>
    </row>
    <row r="15" ht="23" customHeight="1" spans="1:14">
      <c r="A15" s="8">
        <v>13</v>
      </c>
      <c r="B15" s="14">
        <v>19002024</v>
      </c>
      <c r="C15" s="14" t="s">
        <v>99</v>
      </c>
      <c r="D15" s="15">
        <v>74</v>
      </c>
      <c r="E15" s="16">
        <f t="shared" si="0"/>
        <v>22.2</v>
      </c>
      <c r="F15" s="16">
        <v>47.5</v>
      </c>
      <c r="G15" s="16">
        <f t="shared" si="1"/>
        <v>9.5</v>
      </c>
      <c r="H15" s="16">
        <v>29.4</v>
      </c>
      <c r="I15" s="16">
        <v>28.6</v>
      </c>
      <c r="J15" s="16">
        <f t="shared" si="2"/>
        <v>5.8</v>
      </c>
      <c r="K15" s="18">
        <v>80</v>
      </c>
      <c r="L15" s="9">
        <f t="shared" si="3"/>
        <v>24</v>
      </c>
      <c r="M15" s="9">
        <f t="shared" si="4"/>
        <v>61.5</v>
      </c>
      <c r="N15" s="8">
        <v>13</v>
      </c>
    </row>
    <row r="16" ht="23" customHeight="1" spans="1:14">
      <c r="A16" s="8">
        <v>14</v>
      </c>
      <c r="B16" s="14">
        <v>19002045</v>
      </c>
      <c r="C16" s="14" t="s">
        <v>100</v>
      </c>
      <c r="D16" s="15">
        <v>70</v>
      </c>
      <c r="E16" s="16">
        <f t="shared" si="0"/>
        <v>21</v>
      </c>
      <c r="F16" s="16">
        <v>51.25</v>
      </c>
      <c r="G16" s="16">
        <f t="shared" si="1"/>
        <v>10.25</v>
      </c>
      <c r="H16" s="16">
        <v>22.1</v>
      </c>
      <c r="I16" s="16">
        <v>24.5</v>
      </c>
      <c r="J16" s="16">
        <f t="shared" si="2"/>
        <v>4.66</v>
      </c>
      <c r="K16" s="18">
        <v>80.2</v>
      </c>
      <c r="L16" s="9">
        <f t="shared" si="3"/>
        <v>24.06</v>
      </c>
      <c r="M16" s="9">
        <f t="shared" si="4"/>
        <v>59.97</v>
      </c>
      <c r="N16" s="8">
        <v>14</v>
      </c>
    </row>
    <row r="17" ht="23" customHeight="1" spans="1:14">
      <c r="A17" s="8">
        <v>15</v>
      </c>
      <c r="B17" s="14">
        <v>19002043</v>
      </c>
      <c r="C17" s="14" t="s">
        <v>101</v>
      </c>
      <c r="D17" s="15">
        <v>76</v>
      </c>
      <c r="E17" s="16">
        <f t="shared" si="0"/>
        <v>22.8</v>
      </c>
      <c r="F17" s="16">
        <v>37.5</v>
      </c>
      <c r="G17" s="16">
        <f t="shared" si="1"/>
        <v>7.5</v>
      </c>
      <c r="H17" s="16">
        <v>23.5</v>
      </c>
      <c r="I17" s="16">
        <v>20.7</v>
      </c>
      <c r="J17" s="16">
        <f t="shared" si="2"/>
        <v>4.42</v>
      </c>
      <c r="K17" s="18">
        <v>83.6</v>
      </c>
      <c r="L17" s="9">
        <f t="shared" si="3"/>
        <v>25.08</v>
      </c>
      <c r="M17" s="9">
        <f t="shared" si="4"/>
        <v>59.8</v>
      </c>
      <c r="N17" s="8">
        <v>15</v>
      </c>
    </row>
    <row r="18" ht="23" customHeight="1" spans="1:14">
      <c r="A18" s="8">
        <v>16</v>
      </c>
      <c r="B18" s="14">
        <v>19002038</v>
      </c>
      <c r="C18" s="14" t="s">
        <v>96</v>
      </c>
      <c r="D18" s="17">
        <v>63</v>
      </c>
      <c r="E18" s="16">
        <f t="shared" si="0"/>
        <v>18.9</v>
      </c>
      <c r="F18" s="16">
        <v>60</v>
      </c>
      <c r="G18" s="16">
        <f t="shared" si="1"/>
        <v>12</v>
      </c>
      <c r="H18" s="16">
        <v>31.8</v>
      </c>
      <c r="I18" s="16">
        <v>31.9</v>
      </c>
      <c r="J18" s="16">
        <f t="shared" si="2"/>
        <v>6.37</v>
      </c>
      <c r="K18" s="18">
        <v>74</v>
      </c>
      <c r="L18" s="9">
        <f t="shared" si="3"/>
        <v>22.2</v>
      </c>
      <c r="M18" s="9">
        <f t="shared" si="4"/>
        <v>59.47</v>
      </c>
      <c r="N18" s="8">
        <v>16</v>
      </c>
    </row>
    <row r="19" ht="23" customHeight="1" spans="1:14">
      <c r="A19" s="8">
        <v>17</v>
      </c>
      <c r="B19" s="14">
        <v>19002028</v>
      </c>
      <c r="C19" s="14" t="s">
        <v>102</v>
      </c>
      <c r="D19" s="17">
        <v>70</v>
      </c>
      <c r="E19" s="16">
        <f t="shared" si="0"/>
        <v>21</v>
      </c>
      <c r="F19" s="16">
        <v>12.5</v>
      </c>
      <c r="G19" s="16">
        <f t="shared" si="1"/>
        <v>2.5</v>
      </c>
      <c r="H19" s="16">
        <v>49.9</v>
      </c>
      <c r="I19" s="16">
        <v>56.7</v>
      </c>
      <c r="J19" s="16">
        <f t="shared" si="2"/>
        <v>10.66</v>
      </c>
      <c r="K19" s="18">
        <v>80.4</v>
      </c>
      <c r="L19" s="9">
        <f t="shared" si="3"/>
        <v>24.12</v>
      </c>
      <c r="M19" s="9">
        <f t="shared" si="4"/>
        <v>58.28</v>
      </c>
      <c r="N19" s="8">
        <v>17</v>
      </c>
    </row>
    <row r="20" ht="23" customHeight="1" spans="1:14">
      <c r="A20" s="8">
        <v>18</v>
      </c>
      <c r="B20" s="14">
        <v>19002015</v>
      </c>
      <c r="C20" s="14" t="s">
        <v>103</v>
      </c>
      <c r="D20" s="15">
        <v>71</v>
      </c>
      <c r="E20" s="16">
        <f t="shared" si="0"/>
        <v>21.3</v>
      </c>
      <c r="F20" s="16">
        <v>30</v>
      </c>
      <c r="G20" s="16">
        <f t="shared" si="1"/>
        <v>6</v>
      </c>
      <c r="H20" s="16">
        <v>32</v>
      </c>
      <c r="I20" s="16">
        <v>38.1</v>
      </c>
      <c r="J20" s="16">
        <f t="shared" si="2"/>
        <v>7.01</v>
      </c>
      <c r="K20" s="18">
        <v>79.8</v>
      </c>
      <c r="L20" s="9">
        <f t="shared" si="3"/>
        <v>23.94</v>
      </c>
      <c r="M20" s="9">
        <f t="shared" si="4"/>
        <v>58.25</v>
      </c>
      <c r="N20" s="8">
        <v>18</v>
      </c>
    </row>
    <row r="21" ht="23" customHeight="1" spans="1:14">
      <c r="A21" s="8">
        <v>19</v>
      </c>
      <c r="B21" s="14">
        <v>19002013</v>
      </c>
      <c r="C21" s="14" t="s">
        <v>87</v>
      </c>
      <c r="D21" s="15">
        <v>66</v>
      </c>
      <c r="E21" s="16">
        <f t="shared" si="0"/>
        <v>19.8</v>
      </c>
      <c r="F21" s="16">
        <v>18.75</v>
      </c>
      <c r="G21" s="16">
        <f t="shared" si="1"/>
        <v>3.75</v>
      </c>
      <c r="H21" s="16">
        <v>38.2</v>
      </c>
      <c r="I21" s="16">
        <v>51.9</v>
      </c>
      <c r="J21" s="16">
        <f t="shared" si="2"/>
        <v>9.01</v>
      </c>
      <c r="K21" s="18">
        <v>79</v>
      </c>
      <c r="L21" s="9">
        <f t="shared" si="3"/>
        <v>23.7</v>
      </c>
      <c r="M21" s="9">
        <f t="shared" si="4"/>
        <v>56.26</v>
      </c>
      <c r="N21" s="8">
        <v>19</v>
      </c>
    </row>
    <row r="22" ht="23" customHeight="1" spans="1:14">
      <c r="A22" s="8">
        <v>20</v>
      </c>
      <c r="B22" s="14">
        <v>19002004</v>
      </c>
      <c r="C22" s="14" t="s">
        <v>104</v>
      </c>
      <c r="D22" s="15">
        <v>69</v>
      </c>
      <c r="E22" s="16">
        <f t="shared" si="0"/>
        <v>20.7</v>
      </c>
      <c r="F22" s="16">
        <v>12.5</v>
      </c>
      <c r="G22" s="16">
        <f t="shared" si="1"/>
        <v>2.5</v>
      </c>
      <c r="H22" s="16">
        <v>35</v>
      </c>
      <c r="I22" s="16">
        <v>38.7</v>
      </c>
      <c r="J22" s="16">
        <f t="shared" si="2"/>
        <v>7.37</v>
      </c>
      <c r="K22" s="18">
        <v>82.4</v>
      </c>
      <c r="L22" s="9">
        <f t="shared" si="3"/>
        <v>24.72</v>
      </c>
      <c r="M22" s="9">
        <f t="shared" si="4"/>
        <v>55.29</v>
      </c>
      <c r="N22" s="8">
        <v>20</v>
      </c>
    </row>
    <row r="23" ht="23" customHeight="1" spans="1:14">
      <c r="A23" s="8">
        <v>21</v>
      </c>
      <c r="B23" s="14">
        <v>19002029</v>
      </c>
      <c r="C23" s="14" t="s">
        <v>105</v>
      </c>
      <c r="D23" s="15">
        <v>67</v>
      </c>
      <c r="E23" s="16">
        <f t="shared" si="0"/>
        <v>20.1</v>
      </c>
      <c r="F23" s="16">
        <v>28.75</v>
      </c>
      <c r="G23" s="16">
        <f t="shared" si="1"/>
        <v>5.75</v>
      </c>
      <c r="H23" s="16">
        <v>20</v>
      </c>
      <c r="I23" s="16">
        <v>21.6</v>
      </c>
      <c r="J23" s="16">
        <f t="shared" si="2"/>
        <v>4.16</v>
      </c>
      <c r="K23" s="18">
        <v>82</v>
      </c>
      <c r="L23" s="9">
        <f t="shared" si="3"/>
        <v>24.6</v>
      </c>
      <c r="M23" s="9">
        <f t="shared" si="4"/>
        <v>54.61</v>
      </c>
      <c r="N23" s="8">
        <v>21</v>
      </c>
    </row>
    <row r="24" ht="23" customHeight="1" spans="1:14">
      <c r="A24" s="8">
        <v>22</v>
      </c>
      <c r="B24" s="14">
        <v>19002008</v>
      </c>
      <c r="C24" s="14" t="s">
        <v>106</v>
      </c>
      <c r="D24" s="15">
        <v>63</v>
      </c>
      <c r="E24" s="16">
        <f t="shared" si="0"/>
        <v>18.9</v>
      </c>
      <c r="F24" s="16">
        <v>41.25</v>
      </c>
      <c r="G24" s="16">
        <f t="shared" si="1"/>
        <v>8.25</v>
      </c>
      <c r="H24" s="16">
        <v>8.5</v>
      </c>
      <c r="I24" s="16">
        <v>7.6</v>
      </c>
      <c r="J24" s="16">
        <f t="shared" si="2"/>
        <v>1.61</v>
      </c>
      <c r="K24" s="18">
        <v>83.4</v>
      </c>
      <c r="L24" s="9">
        <f t="shared" si="3"/>
        <v>25.02</v>
      </c>
      <c r="M24" s="9">
        <f t="shared" si="4"/>
        <v>53.78</v>
      </c>
      <c r="N24" s="8">
        <v>22</v>
      </c>
    </row>
    <row r="25" ht="23" customHeight="1" spans="1:14">
      <c r="A25" s="8">
        <v>23</v>
      </c>
      <c r="B25" s="14">
        <v>19002037</v>
      </c>
      <c r="C25" s="14" t="s">
        <v>107</v>
      </c>
      <c r="D25" s="17">
        <v>73</v>
      </c>
      <c r="E25" s="16">
        <f t="shared" si="0"/>
        <v>21.9</v>
      </c>
      <c r="F25" s="16">
        <v>25</v>
      </c>
      <c r="G25" s="16">
        <f t="shared" si="1"/>
        <v>5</v>
      </c>
      <c r="H25" s="16">
        <v>22.3</v>
      </c>
      <c r="I25" s="16">
        <v>21.2</v>
      </c>
      <c r="J25" s="16">
        <f t="shared" si="2"/>
        <v>4.35</v>
      </c>
      <c r="K25" s="18">
        <v>61</v>
      </c>
      <c r="L25" s="9">
        <f t="shared" si="3"/>
        <v>18.3</v>
      </c>
      <c r="M25" s="9">
        <f t="shared" si="4"/>
        <v>49.55</v>
      </c>
      <c r="N25" s="8">
        <v>23</v>
      </c>
    </row>
    <row r="26" ht="23" customHeight="1" spans="1:14">
      <c r="A26" s="8">
        <v>24</v>
      </c>
      <c r="B26" s="14">
        <v>19002040</v>
      </c>
      <c r="C26" s="14" t="s">
        <v>108</v>
      </c>
      <c r="D26" s="15">
        <v>65</v>
      </c>
      <c r="E26" s="16">
        <f t="shared" si="0"/>
        <v>19.5</v>
      </c>
      <c r="F26" s="16">
        <v>71.25</v>
      </c>
      <c r="G26" s="16">
        <f t="shared" si="1"/>
        <v>14.25</v>
      </c>
      <c r="H26" s="16">
        <v>43.5</v>
      </c>
      <c r="I26" s="16">
        <v>32.4</v>
      </c>
      <c r="J26" s="16">
        <f t="shared" si="2"/>
        <v>7.59</v>
      </c>
      <c r="K26" s="18">
        <v>0</v>
      </c>
      <c r="L26" s="9">
        <f t="shared" si="3"/>
        <v>0</v>
      </c>
      <c r="M26" s="9">
        <f t="shared" si="4"/>
        <v>41.34</v>
      </c>
      <c r="N26" s="8">
        <v>24</v>
      </c>
    </row>
    <row r="27" ht="23" customHeight="1" spans="1:14">
      <c r="A27" s="8">
        <v>25</v>
      </c>
      <c r="B27" s="14">
        <v>19002041</v>
      </c>
      <c r="C27" s="14" t="s">
        <v>109</v>
      </c>
      <c r="D27" s="15">
        <v>62</v>
      </c>
      <c r="E27" s="16">
        <f t="shared" si="0"/>
        <v>18.6</v>
      </c>
      <c r="F27" s="16">
        <v>12.5</v>
      </c>
      <c r="G27" s="16">
        <f t="shared" si="1"/>
        <v>2.5</v>
      </c>
      <c r="H27" s="16">
        <v>33.3</v>
      </c>
      <c r="I27" s="16">
        <v>38.1</v>
      </c>
      <c r="J27" s="16">
        <f t="shared" si="2"/>
        <v>7.14</v>
      </c>
      <c r="K27" s="18">
        <v>0</v>
      </c>
      <c r="L27" s="9">
        <f t="shared" si="3"/>
        <v>0</v>
      </c>
      <c r="M27" s="9">
        <f t="shared" si="4"/>
        <v>28.24</v>
      </c>
      <c r="N27" s="8">
        <v>25</v>
      </c>
    </row>
    <row r="28" ht="23" customHeight="1" spans="1:14">
      <c r="A28" s="8">
        <v>26</v>
      </c>
      <c r="B28" s="14">
        <v>19002014</v>
      </c>
      <c r="C28" s="14" t="s">
        <v>110</v>
      </c>
      <c r="D28" s="15">
        <v>63</v>
      </c>
      <c r="E28" s="16">
        <f t="shared" si="0"/>
        <v>18.9</v>
      </c>
      <c r="F28" s="16">
        <v>28.75</v>
      </c>
      <c r="G28" s="16">
        <f t="shared" si="1"/>
        <v>5.75</v>
      </c>
      <c r="H28" s="16">
        <v>0</v>
      </c>
      <c r="I28" s="16">
        <v>0</v>
      </c>
      <c r="J28" s="16">
        <f t="shared" si="2"/>
        <v>0</v>
      </c>
      <c r="K28" s="18">
        <v>0</v>
      </c>
      <c r="L28" s="9">
        <f t="shared" si="3"/>
        <v>0</v>
      </c>
      <c r="M28" s="9">
        <f t="shared" si="4"/>
        <v>24.65</v>
      </c>
      <c r="N28" s="8">
        <v>26</v>
      </c>
    </row>
  </sheetData>
  <sortState ref="A3:O28">
    <sortCondition ref="M3" descending="1"/>
  </sortState>
  <mergeCells count="1">
    <mergeCell ref="A1:N1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1" sqref="A1:N1"/>
    </sheetView>
  </sheetViews>
  <sheetFormatPr defaultColWidth="9" defaultRowHeight="13.5" outlineLevelRow="7"/>
  <cols>
    <col min="1" max="1" width="4.5" style="3" customWidth="1"/>
    <col min="2" max="2" width="12.625" customWidth="1"/>
    <col min="3" max="3" width="9.875" customWidth="1"/>
    <col min="4" max="4" width="8.875" style="4" customWidth="1"/>
    <col min="5" max="5" width="9.375" style="4" customWidth="1"/>
    <col min="6" max="6" width="9.75" style="4" customWidth="1"/>
    <col min="7" max="8" width="10.125" style="4" customWidth="1"/>
    <col min="9" max="9" width="9.75" style="4" customWidth="1"/>
    <col min="10" max="10" width="12.875" style="4" customWidth="1"/>
    <col min="11" max="11" width="9.75" customWidth="1"/>
    <col min="12" max="13" width="9.875"/>
    <col min="14" max="14" width="5.125" customWidth="1"/>
  </cols>
  <sheetData>
    <row r="1" ht="53" customHeight="1" spans="1:14">
      <c r="A1" s="5" t="s">
        <v>111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52" customHeight="1" spans="1:14">
      <c r="A2" s="6" t="s">
        <v>78</v>
      </c>
      <c r="B2" s="7" t="s">
        <v>2</v>
      </c>
      <c r="C2" s="7" t="s">
        <v>3</v>
      </c>
      <c r="D2" s="6" t="s">
        <v>5</v>
      </c>
      <c r="E2" s="6" t="s">
        <v>79</v>
      </c>
      <c r="F2" s="6" t="s">
        <v>80</v>
      </c>
      <c r="G2" s="6" t="s">
        <v>112</v>
      </c>
      <c r="H2" s="6" t="s">
        <v>82</v>
      </c>
      <c r="I2" s="6" t="s">
        <v>83</v>
      </c>
      <c r="J2" s="6" t="s">
        <v>113</v>
      </c>
      <c r="K2" s="6" t="s">
        <v>10</v>
      </c>
      <c r="L2" s="6" t="s">
        <v>85</v>
      </c>
      <c r="M2" s="6" t="s">
        <v>12</v>
      </c>
      <c r="N2" s="6" t="s">
        <v>86</v>
      </c>
    </row>
    <row r="3" s="2" customFormat="1" ht="26" customHeight="1" spans="1:14">
      <c r="A3" s="8">
        <v>1</v>
      </c>
      <c r="B3" s="8">
        <v>19003011</v>
      </c>
      <c r="C3" s="8" t="s">
        <v>114</v>
      </c>
      <c r="D3" s="8">
        <v>67</v>
      </c>
      <c r="E3" s="9">
        <f t="shared" ref="E3:E8" si="0">D3*0.3</f>
        <v>20.1</v>
      </c>
      <c r="F3" s="9">
        <v>72.5</v>
      </c>
      <c r="G3" s="9">
        <f t="shared" ref="G3:G8" si="1">F3*0.2</f>
        <v>14.5</v>
      </c>
      <c r="H3" s="9">
        <v>38.3</v>
      </c>
      <c r="I3" s="9">
        <v>32.2</v>
      </c>
      <c r="J3" s="9">
        <f t="shared" ref="J3:J8" si="2">H3*0.1+I3*0.1</f>
        <v>7.05</v>
      </c>
      <c r="K3" s="9">
        <v>81.6</v>
      </c>
      <c r="L3" s="9">
        <f t="shared" ref="L3:L8" si="3">K3*0.3</f>
        <v>24.48</v>
      </c>
      <c r="M3" s="9">
        <f t="shared" ref="M3:M8" si="4">E3+G3+J3+L3</f>
        <v>66.13</v>
      </c>
      <c r="N3" s="8">
        <v>1</v>
      </c>
    </row>
    <row r="4" s="2" customFormat="1" ht="26" customHeight="1" spans="1:14">
      <c r="A4" s="8">
        <v>2</v>
      </c>
      <c r="B4" s="8">
        <v>19003002</v>
      </c>
      <c r="C4" s="8" t="s">
        <v>115</v>
      </c>
      <c r="D4" s="8">
        <v>72</v>
      </c>
      <c r="E4" s="9">
        <f t="shared" si="0"/>
        <v>21.6</v>
      </c>
      <c r="F4" s="9">
        <v>48.75</v>
      </c>
      <c r="G4" s="9">
        <f t="shared" si="1"/>
        <v>9.75</v>
      </c>
      <c r="H4" s="9">
        <v>27.8</v>
      </c>
      <c r="I4" s="9">
        <v>44.2</v>
      </c>
      <c r="J4" s="9">
        <f t="shared" si="2"/>
        <v>7.2</v>
      </c>
      <c r="K4" s="9">
        <v>89</v>
      </c>
      <c r="L4" s="9">
        <f t="shared" si="3"/>
        <v>26.7</v>
      </c>
      <c r="M4" s="9">
        <f t="shared" si="4"/>
        <v>65.25</v>
      </c>
      <c r="N4" s="8">
        <v>2</v>
      </c>
    </row>
    <row r="5" s="2" customFormat="1" ht="26" customHeight="1" spans="1:14">
      <c r="A5" s="8">
        <v>3</v>
      </c>
      <c r="B5" s="8">
        <v>19003013</v>
      </c>
      <c r="C5" s="8" t="s">
        <v>116</v>
      </c>
      <c r="D5" s="8">
        <v>70</v>
      </c>
      <c r="E5" s="9">
        <f t="shared" si="0"/>
        <v>21</v>
      </c>
      <c r="F5" s="9">
        <v>52.5</v>
      </c>
      <c r="G5" s="9">
        <f t="shared" si="1"/>
        <v>10.5</v>
      </c>
      <c r="H5" s="9">
        <v>26.3</v>
      </c>
      <c r="I5" s="9">
        <v>36.4</v>
      </c>
      <c r="J5" s="9">
        <f t="shared" si="2"/>
        <v>6.27</v>
      </c>
      <c r="K5" s="9">
        <v>84.6</v>
      </c>
      <c r="L5" s="9">
        <f t="shared" si="3"/>
        <v>25.38</v>
      </c>
      <c r="M5" s="9">
        <f t="shared" si="4"/>
        <v>63.15</v>
      </c>
      <c r="N5" s="8">
        <v>3</v>
      </c>
    </row>
    <row r="6" s="2" customFormat="1" ht="26" customHeight="1" spans="1:14">
      <c r="A6" s="8">
        <v>4</v>
      </c>
      <c r="B6" s="8">
        <v>19003001</v>
      </c>
      <c r="C6" s="8" t="s">
        <v>117</v>
      </c>
      <c r="D6" s="8">
        <v>69</v>
      </c>
      <c r="E6" s="9">
        <f t="shared" si="0"/>
        <v>20.7</v>
      </c>
      <c r="F6" s="9">
        <v>41.25</v>
      </c>
      <c r="G6" s="9">
        <f t="shared" si="1"/>
        <v>8.25</v>
      </c>
      <c r="H6" s="9">
        <v>28</v>
      </c>
      <c r="I6" s="9">
        <v>28.7</v>
      </c>
      <c r="J6" s="9">
        <f t="shared" si="2"/>
        <v>5.67</v>
      </c>
      <c r="K6" s="9">
        <v>88.8</v>
      </c>
      <c r="L6" s="9">
        <f t="shared" si="3"/>
        <v>26.64</v>
      </c>
      <c r="M6" s="9">
        <f t="shared" si="4"/>
        <v>61.26</v>
      </c>
      <c r="N6" s="8">
        <v>4</v>
      </c>
    </row>
    <row r="7" s="2" customFormat="1" ht="26" customHeight="1" spans="1:14">
      <c r="A7" s="8">
        <v>5</v>
      </c>
      <c r="B7" s="8">
        <v>19003012</v>
      </c>
      <c r="C7" s="8" t="s">
        <v>118</v>
      </c>
      <c r="D7" s="8">
        <v>72</v>
      </c>
      <c r="E7" s="9">
        <f t="shared" si="0"/>
        <v>21.6</v>
      </c>
      <c r="F7" s="9">
        <v>27.5</v>
      </c>
      <c r="G7" s="9">
        <f t="shared" si="1"/>
        <v>5.5</v>
      </c>
      <c r="H7" s="9">
        <v>38.5</v>
      </c>
      <c r="I7" s="9">
        <v>40.1</v>
      </c>
      <c r="J7" s="9">
        <f t="shared" si="2"/>
        <v>7.86</v>
      </c>
      <c r="K7" s="9">
        <v>84.2</v>
      </c>
      <c r="L7" s="9">
        <f t="shared" si="3"/>
        <v>25.26</v>
      </c>
      <c r="M7" s="9">
        <f t="shared" si="4"/>
        <v>60.22</v>
      </c>
      <c r="N7" s="8">
        <v>5</v>
      </c>
    </row>
    <row r="8" s="2" customFormat="1" ht="26" customHeight="1" spans="1:14">
      <c r="A8" s="8">
        <v>6</v>
      </c>
      <c r="B8" s="8">
        <v>19003009</v>
      </c>
      <c r="C8" s="8" t="s">
        <v>119</v>
      </c>
      <c r="D8" s="8">
        <v>69</v>
      </c>
      <c r="E8" s="9">
        <f t="shared" si="0"/>
        <v>20.7</v>
      </c>
      <c r="F8" s="9">
        <v>17.5</v>
      </c>
      <c r="G8" s="9">
        <f t="shared" si="1"/>
        <v>3.5</v>
      </c>
      <c r="H8" s="9">
        <v>31.2</v>
      </c>
      <c r="I8" s="9">
        <v>39.1</v>
      </c>
      <c r="J8" s="9">
        <f t="shared" si="2"/>
        <v>7.03</v>
      </c>
      <c r="K8" s="9">
        <v>91</v>
      </c>
      <c r="L8" s="9">
        <f t="shared" si="3"/>
        <v>27.3</v>
      </c>
      <c r="M8" s="9">
        <f t="shared" si="4"/>
        <v>58.53</v>
      </c>
      <c r="N8" s="8">
        <v>6</v>
      </c>
    </row>
  </sheetData>
  <sortState ref="A3:P9">
    <sortCondition ref="M3:M9" descending="1"/>
  </sortState>
  <mergeCells count="1">
    <mergeCell ref="A1:N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书记员</vt:lpstr>
      <vt:lpstr>男法警</vt:lpstr>
      <vt:lpstr>女法警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李志</cp:lastModifiedBy>
  <dcterms:created xsi:type="dcterms:W3CDTF">2019-07-10T10:37:00Z</dcterms:created>
  <dcterms:modified xsi:type="dcterms:W3CDTF">2019-07-11T01:26:11Z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>
    <vt:lpwstr>20</vt:lpwstr>
  </property>
</Properties>
</file>